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стр1" sheetId="3" r:id="rId3"/>
    <sheet name="6стр2" sheetId="4" r:id="rId4"/>
    <sheet name="Сп5" sheetId="5" r:id="rId5"/>
    <sheet name="5" sheetId="6" r:id="rId6"/>
    <sheet name="Сп4" sheetId="7" r:id="rId7"/>
    <sheet name="4" sheetId="8" r:id="rId8"/>
    <sheet name="Сп3" sheetId="9" r:id="rId9"/>
    <sheet name="3" sheetId="10" r:id="rId10"/>
    <sheet name="Сп2" sheetId="11" r:id="rId11"/>
    <sheet name="2стр1" sheetId="12" r:id="rId12"/>
    <sheet name="2стр2" sheetId="13" r:id="rId13"/>
    <sheet name="Сп1" sheetId="14" r:id="rId14"/>
    <sheet name="1" sheetId="15" r:id="rId15"/>
    <sheet name="СпВ" sheetId="16" r:id="rId16"/>
    <sheet name="рВ" sheetId="17" r:id="rId17"/>
    <sheet name="СпК" sheetId="18" r:id="rId18"/>
    <sheet name="К" sheetId="19" r:id="rId19"/>
    <sheet name="СпП" sheetId="20" r:id="rId20"/>
    <sheet name="П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4">'1'!$A$1:$J$72</definedName>
    <definedName name="_xlnm.Print_Area" localSheetId="11">'2стр1'!$A$1:$G$76</definedName>
    <definedName name="_xlnm.Print_Area" localSheetId="12">'2стр2'!$A$1:$K$76</definedName>
    <definedName name="_xlnm.Print_Area" localSheetId="9">'3'!$A$1:$J$36</definedName>
    <definedName name="_xlnm.Print_Area" localSheetId="7">'4'!$A$1:$J$36</definedName>
    <definedName name="_xlnm.Print_Area" localSheetId="5">'5'!$A$1:$J$72</definedName>
    <definedName name="_xlnm.Print_Area" localSheetId="2">'6стр1'!$A$1:$G$76</definedName>
    <definedName name="_xlnm.Print_Area" localSheetId="3">'6стр2'!$A$1:$K$76</definedName>
    <definedName name="_xlnm.Print_Area" localSheetId="18">'К'!$A$1:$J$72</definedName>
    <definedName name="_xlnm.Print_Area" localSheetId="22">'Мстр1'!$A$1:$G$76</definedName>
    <definedName name="_xlnm.Print_Area" localSheetId="23">'Мстр2'!$A$1:$K$76</definedName>
    <definedName name="_xlnm.Print_Area" localSheetId="20">'П'!$A$1:$J$72</definedName>
    <definedName name="_xlnm.Print_Area" localSheetId="0">'Положение'!$A$1:$BG$173</definedName>
    <definedName name="_xlnm.Print_Area" localSheetId="16">'рВ'!$A$1:$J$72</definedName>
    <definedName name="_xlnm.Print_Area" localSheetId="13">'Сп1'!$A$1:$I$22</definedName>
    <definedName name="_xlnm.Print_Area" localSheetId="10">'Сп2'!$A$1:$I$38</definedName>
    <definedName name="_xlnm.Print_Area" localSheetId="8">'Сп3'!$A$1:$I$14</definedName>
    <definedName name="_xlnm.Print_Area" localSheetId="6">'Сп4'!$A$1:$I$14</definedName>
    <definedName name="_xlnm.Print_Area" localSheetId="4">'Сп5'!$A$1:$I$22</definedName>
    <definedName name="_xlnm.Print_Area" localSheetId="1">'Сп6'!$A$1:$I$38</definedName>
    <definedName name="_xlnm.Print_Area" localSheetId="15">'СпВ'!$A$1:$I$22</definedName>
    <definedName name="_xlnm.Print_Area" localSheetId="17">'СпК'!$A$1:$I$22</definedName>
    <definedName name="_xlnm.Print_Area" localSheetId="21">'СпМ'!$A$1:$I$38</definedName>
    <definedName name="_xlnm.Print_Area" localSheetId="19">'СпП'!$A$1:$I$22</definedName>
  </definedNames>
  <calcPr fullCalcOnLoad="1"/>
</workbook>
</file>

<file path=xl/sharedStrings.xml><?xml version="1.0" encoding="utf-8"?>
<sst xmlns="http://schemas.openxmlformats.org/spreadsheetml/2006/main" count="849" uniqueCount="143">
  <si>
    <t>Кубок Башкортостана 2011</t>
  </si>
  <si>
    <t>1/128 финала Турнира Международный олимпийский день</t>
  </si>
  <si>
    <t>Список в соответствии с рейтингом</t>
  </si>
  <si>
    <t>№</t>
  </si>
  <si>
    <t>Список согласно занятым местам</t>
  </si>
  <si>
    <t>Коврижников Максим</t>
  </si>
  <si>
    <t>Хабибуллин Мухаммет</t>
  </si>
  <si>
    <t>Антонян Ваге</t>
  </si>
  <si>
    <t>Корнилаев Никита</t>
  </si>
  <si>
    <t>Зайнитдинова Галия</t>
  </si>
  <si>
    <t>Хафизов Булат</t>
  </si>
  <si>
    <t>Русаков Никита</t>
  </si>
  <si>
    <t>Шайхитдинов Урал</t>
  </si>
  <si>
    <t>Мохова Ирина</t>
  </si>
  <si>
    <t>Мальков Филипп</t>
  </si>
  <si>
    <t>Машковский Владислав</t>
  </si>
  <si>
    <t>Бахтияров Даян</t>
  </si>
  <si>
    <t>Равчеева Анастасия</t>
  </si>
  <si>
    <t>Тришкин Клим</t>
  </si>
  <si>
    <t>Хабибуллина Эльвина</t>
  </si>
  <si>
    <t>Гарипов Радим</t>
  </si>
  <si>
    <t>Рыжов Игорь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</si>
  <si>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</si>
  <si>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</si>
  <si>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</si>
  <si>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</si>
  <si>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</si>
  <si>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</si>
  <si>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</si>
  <si>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</si>
  <si>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</si>
  <si>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</si>
  <si>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</si>
  <si>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</si>
  <si>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</si>
  <si>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</si>
  <si>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</si>
  <si>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</si>
  <si>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</si>
  <si>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</si>
  <si>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</si>
  <si>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</si>
  <si>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</si>
  <si>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</si>
  <si>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</si>
  <si>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</si>
  <si>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</si>
  <si>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</si>
  <si>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</si>
  <si>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</si>
  <si>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</si>
  <si>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</si>
  <si>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</si>
  <si>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</si>
  <si>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</si>
  <si>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1/64 финала Турнира Международный олимпийский день</t>
  </si>
  <si>
    <t>Новокшенов Ярослав</t>
  </si>
  <si>
    <t>Шамсутдинов Артур</t>
  </si>
  <si>
    <t>Вильданов Артем</t>
  </si>
  <si>
    <t>Новокшенов Вячеслав</t>
  </si>
  <si>
    <t>Набиуллина Камилла</t>
  </si>
  <si>
    <t>Набиуллина Диана</t>
  </si>
  <si>
    <t>Ненашев Дмитрий</t>
  </si>
  <si>
    <t>Макаров Егор</t>
  </si>
  <si>
    <t>Миксонов Эренбург</t>
  </si>
  <si>
    <t>Сургутский Сергей</t>
  </si>
  <si>
    <t>1/32 финала Турнира Международный олимпийский день</t>
  </si>
  <si>
    <t>Омерова Александра</t>
  </si>
  <si>
    <t>Зверс Виктория</t>
  </si>
  <si>
    <t>Басс Кирилл</t>
  </si>
  <si>
    <t>Равилов Руслан</t>
  </si>
  <si>
    <t>Гарифуллина Эльмира</t>
  </si>
  <si>
    <t>1/16 финала Турнира Международный олимпийский день</t>
  </si>
  <si>
    <t>Юнусов Ринат</t>
  </si>
  <si>
    <t>Афанасьев Вадим</t>
  </si>
  <si>
    <t>Нигматуллина Элина</t>
  </si>
  <si>
    <t>Рахматуллина Гульназ</t>
  </si>
  <si>
    <t>Дядин Дмитрий</t>
  </si>
  <si>
    <t>Хакимова Регина</t>
  </si>
  <si>
    <t>1/8 финала Турнира Международный олимпийский день</t>
  </si>
  <si>
    <t>Султанмуратов Ильдар</t>
  </si>
  <si>
    <t>Хадимуллин Рустам</t>
  </si>
  <si>
    <t>Мухутдинов Динар</t>
  </si>
  <si>
    <t>Валиев Ильфат</t>
  </si>
  <si>
    <t>Грошев Юрий</t>
  </si>
  <si>
    <t>Камеев Тимур</t>
  </si>
  <si>
    <t>Арсеньев Кирилл</t>
  </si>
  <si>
    <t>Ильясов Анвар</t>
  </si>
  <si>
    <t>Сайпушева Эрви</t>
  </si>
  <si>
    <t>Апсатарова Наталья</t>
  </si>
  <si>
    <t>Аминев Марат</t>
  </si>
  <si>
    <t>Овод Максим</t>
  </si>
  <si>
    <t>Овод Вадим</t>
  </si>
  <si>
    <t>Исмагилов Вадим</t>
  </si>
  <si>
    <t>Султанова Эльмира</t>
  </si>
  <si>
    <t>1/4 финала Турнира Международный олимпийский день</t>
  </si>
  <si>
    <t>Медведев Тарас</t>
  </si>
  <si>
    <t>Коробко Павел</t>
  </si>
  <si>
    <t>Байрамалов Леонид</t>
  </si>
  <si>
    <t>Насыров Илдар</t>
  </si>
  <si>
    <t>Маневич Сергей</t>
  </si>
  <si>
    <t>Емельянов Александр</t>
  </si>
  <si>
    <t>Саитов Ринат</t>
  </si>
  <si>
    <t>Толкачев Иван</t>
  </si>
  <si>
    <t>Кузьмин Александр</t>
  </si>
  <si>
    <t>Юнусов Степан</t>
  </si>
  <si>
    <t>Казыханов Вадим</t>
  </si>
  <si>
    <t>Полуфинал ветеранов Турнира Международный олимпийский день</t>
  </si>
  <si>
    <t>Салманов Сергей</t>
  </si>
  <si>
    <t>Семенов Юрий</t>
  </si>
  <si>
    <t>Тодрамович Александр</t>
  </si>
  <si>
    <t>Полушин Сергей</t>
  </si>
  <si>
    <t>Шапошников Александр</t>
  </si>
  <si>
    <t>Тагиров Сайфулла</t>
  </si>
  <si>
    <t>Аксенов Андрей</t>
  </si>
  <si>
    <t>Могилевская Инесса</t>
  </si>
  <si>
    <t>Баринов Владимир</t>
  </si>
  <si>
    <t>Куряева Валентина</t>
  </si>
  <si>
    <t>1/2 финала Турнира Международный олимпийский день</t>
  </si>
  <si>
    <t>Ратникова Наталья</t>
  </si>
  <si>
    <t>Асылгужин Марсель</t>
  </si>
  <si>
    <t>Горбунов Вячеслав</t>
  </si>
  <si>
    <t>Семенов Константин</t>
  </si>
  <si>
    <t>Маркелов Николай</t>
  </si>
  <si>
    <t>Савилов Дмитрий</t>
  </si>
  <si>
    <t>Хаматшин Евгений</t>
  </si>
  <si>
    <t>Полуфинал пятницы Турнира Международный олимпийский день</t>
  </si>
  <si>
    <t>Шарипов Давид</t>
  </si>
  <si>
    <t>Лютый Олег</t>
  </si>
  <si>
    <t>Шаймухаметов Альберт</t>
  </si>
  <si>
    <t>Кузнецов Дмитрий</t>
  </si>
  <si>
    <t>Сагитов Александр</t>
  </si>
  <si>
    <t>Финал Турнира Международный олимпийский день</t>
  </si>
  <si>
    <t>Аббасов Рустамхон</t>
  </si>
  <si>
    <t>Абдуллин Денис</t>
  </si>
  <si>
    <t>Суфияров Эдуард</t>
  </si>
  <si>
    <t>Шакуров Нафис</t>
  </si>
  <si>
    <t>Аюпов Айдар</t>
  </si>
  <si>
    <t>Исмайлов Азат</t>
  </si>
  <si>
    <t>Хабиров Марс</t>
  </si>
  <si>
    <t>Давлетов Тимур</t>
  </si>
  <si>
    <t>Истомин Андрей</t>
  </si>
  <si>
    <t>Виноградов Андрей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</si>
</sst>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6" fillId="3" borderId="1" xfId="0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>
      <alignment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2" xfId="0" applyFont="1" applyFill="1" applyBorder="1" applyAlignment="1" applyProtection="1">
      <alignment horizontal="left"/>
      <protection/>
    </xf>
    <xf numFmtId="0" fontId="13" fillId="0" borderId="0" xfId="0" applyFont="1" applyAlignment="1">
      <alignment/>
    </xf>
    <xf numFmtId="0" fontId="11" fillId="2" borderId="3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 horizontal="left"/>
      <protection/>
    </xf>
    <xf numFmtId="0" fontId="10" fillId="2" borderId="0" xfId="0" applyFont="1" applyFill="1" applyAlignment="1" applyProtection="1">
      <alignment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0" fillId="2" borderId="3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0" fillId="2" borderId="0" xfId="0" applyFont="1" applyFill="1" applyAlignment="1" applyProtection="1">
      <alignment horizontal="right"/>
      <protection/>
    </xf>
    <xf numFmtId="0" fontId="14" fillId="2" borderId="0" xfId="0" applyFont="1" applyFill="1" applyAlignment="1">
      <alignment/>
    </xf>
    <xf numFmtId="0" fontId="10" fillId="2" borderId="2" xfId="0" applyFont="1" applyFill="1" applyBorder="1" applyAlignment="1" applyProtection="1">
      <alignment/>
      <protection/>
    </xf>
    <xf numFmtId="0" fontId="10" fillId="2" borderId="4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6" fillId="2" borderId="2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 horizontal="right"/>
      <protection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2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8" fillId="2" borderId="3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9" fillId="2" borderId="2" xfId="0" applyFont="1" applyFill="1" applyBorder="1" applyAlignment="1" applyProtection="1">
      <alignment horizontal="left"/>
      <protection/>
    </xf>
    <xf numFmtId="0" fontId="18" fillId="2" borderId="0" xfId="0" applyFont="1" applyFill="1" applyAlignment="1">
      <alignment horizontal="right" vertical="center"/>
    </xf>
    <xf numFmtId="0" fontId="18" fillId="2" borderId="6" xfId="0" applyFont="1" applyFill="1" applyBorder="1" applyAlignment="1">
      <alignment vertical="center"/>
    </xf>
    <xf numFmtId="0" fontId="19" fillId="2" borderId="4" xfId="0" applyFont="1" applyFill="1" applyBorder="1" applyAlignment="1" applyProtection="1">
      <alignment horizontal="left"/>
      <protection/>
    </xf>
    <xf numFmtId="0" fontId="18" fillId="2" borderId="5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16" fontId="5" fillId="2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181" fontId="5" fillId="2" borderId="0" xfId="0" applyNumberFormat="1" applyFont="1" applyFill="1" applyAlignment="1" applyProtection="1">
      <alignment horizontal="left"/>
      <protection locked="0"/>
    </xf>
    <xf numFmtId="181" fontId="9" fillId="2" borderId="0" xfId="0" applyNumberFormat="1" applyFont="1" applyFill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11" fillId="2" borderId="7" xfId="0" applyFont="1" applyFill="1" applyBorder="1" applyAlignment="1" applyProtection="1">
      <alignment horizontal="right"/>
      <protection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center"/>
      <protection/>
    </xf>
    <xf numFmtId="181" fontId="9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181" fontId="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173</xdr:row>
      <xdr:rowOff>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2801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6" customWidth="1"/>
    <col min="2" max="4" width="23.75390625" style="36" customWidth="1"/>
    <col min="5" max="13" width="3.75390625" style="36" customWidth="1"/>
    <col min="14" max="16384" width="2.75390625" style="36" customWidth="1"/>
  </cols>
  <sheetData>
    <row r="1" spans="1:10" ht="18">
      <c r="A1" s="67" t="str">
        <f>Сп3!A1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68" t="str">
        <f>Сп3!A2</f>
        <v>1/16 финала Турнира Международный олимпийский день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>
      <c r="A3" s="66">
        <f>Сп3!A3</f>
        <v>40713</v>
      </c>
      <c r="B3" s="66"/>
      <c r="C3" s="66"/>
      <c r="D3" s="66"/>
      <c r="E3" s="66"/>
      <c r="F3" s="66"/>
      <c r="G3" s="66"/>
      <c r="H3" s="66"/>
      <c r="I3" s="66"/>
      <c r="J3" s="66"/>
    </row>
    <row r="5" spans="1:10" s="39" customFormat="1" ht="10.5" customHeight="1">
      <c r="A5" s="37">
        <v>1</v>
      </c>
      <c r="B5" s="38" t="str">
        <f>Сп3!A7</f>
        <v>Юнусов Ринат</v>
      </c>
      <c r="C5" s="37"/>
      <c r="D5" s="37"/>
      <c r="E5" s="37"/>
      <c r="F5" s="36"/>
      <c r="G5" s="36"/>
      <c r="H5" s="36"/>
      <c r="I5" s="36"/>
      <c r="J5" s="36"/>
    </row>
    <row r="6" spans="1:10" s="39" customFormat="1" ht="10.5" customHeight="1">
      <c r="A6" s="37"/>
      <c r="B6" s="40">
        <v>1</v>
      </c>
      <c r="C6" s="41" t="s">
        <v>73</v>
      </c>
      <c r="D6" s="37"/>
      <c r="E6" s="37"/>
      <c r="F6" s="36"/>
      <c r="G6" s="36"/>
      <c r="H6" s="36"/>
      <c r="I6" s="36"/>
      <c r="J6" s="36"/>
    </row>
    <row r="7" spans="1:10" s="39" customFormat="1" ht="10.5" customHeight="1">
      <c r="A7" s="37">
        <v>8</v>
      </c>
      <c r="B7" s="42" t="str">
        <f>Сп3!A14</f>
        <v>Миксонов Эренбург</v>
      </c>
      <c r="C7" s="40"/>
      <c r="D7" s="37"/>
      <c r="E7" s="37"/>
      <c r="F7" s="36"/>
      <c r="G7" s="36"/>
      <c r="H7" s="36"/>
      <c r="I7" s="36"/>
      <c r="J7" s="36"/>
    </row>
    <row r="8" spans="1:10" s="39" customFormat="1" ht="10.5" customHeight="1">
      <c r="A8" s="37"/>
      <c r="B8" s="37"/>
      <c r="C8" s="40">
        <v>5</v>
      </c>
      <c r="D8" s="41" t="s">
        <v>77</v>
      </c>
      <c r="E8" s="37"/>
      <c r="F8" s="36"/>
      <c r="G8" s="36"/>
      <c r="H8" s="36"/>
      <c r="I8" s="36"/>
      <c r="J8" s="36"/>
    </row>
    <row r="9" spans="1:10" s="39" customFormat="1" ht="10.5" customHeight="1">
      <c r="A9" s="37">
        <v>5</v>
      </c>
      <c r="B9" s="38" t="str">
        <f>Сп3!A11</f>
        <v>Дядин Дмитрий</v>
      </c>
      <c r="C9" s="40"/>
      <c r="D9" s="40"/>
      <c r="E9" s="37"/>
      <c r="F9" s="36"/>
      <c r="G9" s="36"/>
      <c r="H9" s="36"/>
      <c r="I9" s="36"/>
      <c r="J9" s="36"/>
    </row>
    <row r="10" spans="1:10" s="39" customFormat="1" ht="10.5" customHeight="1">
      <c r="A10" s="37"/>
      <c r="B10" s="40">
        <v>2</v>
      </c>
      <c r="C10" s="43" t="s">
        <v>77</v>
      </c>
      <c r="D10" s="40"/>
      <c r="E10" s="37"/>
      <c r="F10" s="36"/>
      <c r="G10" s="36"/>
      <c r="H10" s="36"/>
      <c r="I10" s="36"/>
      <c r="J10" s="36"/>
    </row>
    <row r="11" spans="1:10" s="39" customFormat="1" ht="10.5" customHeight="1">
      <c r="A11" s="37">
        <v>4</v>
      </c>
      <c r="B11" s="42" t="str">
        <f>Сп3!A10</f>
        <v>Рахматуллина Гульназ</v>
      </c>
      <c r="C11" s="37"/>
      <c r="D11" s="40"/>
      <c r="E11" s="37"/>
      <c r="F11" s="36"/>
      <c r="G11" s="36"/>
      <c r="H11" s="36"/>
      <c r="I11" s="36"/>
      <c r="J11" s="36"/>
    </row>
    <row r="12" spans="1:10" s="39" customFormat="1" ht="10.5" customHeight="1">
      <c r="A12" s="37"/>
      <c r="B12" s="37"/>
      <c r="C12" s="37"/>
      <c r="D12" s="40">
        <v>7</v>
      </c>
      <c r="E12" s="44" t="s">
        <v>75</v>
      </c>
      <c r="F12" s="45"/>
      <c r="G12" s="45"/>
      <c r="H12" s="45"/>
      <c r="I12" s="45"/>
      <c r="J12" s="45"/>
    </row>
    <row r="13" spans="1:10" s="39" customFormat="1" ht="10.5" customHeight="1">
      <c r="A13" s="37">
        <v>3</v>
      </c>
      <c r="B13" s="38" t="str">
        <f>Сп3!A9</f>
        <v>Нигматуллина Элина</v>
      </c>
      <c r="C13" s="37"/>
      <c r="D13" s="40"/>
      <c r="E13" s="46"/>
      <c r="F13" s="47"/>
      <c r="G13" s="46"/>
      <c r="H13" s="47"/>
      <c r="I13" s="47"/>
      <c r="J13" s="46" t="s">
        <v>23</v>
      </c>
    </row>
    <row r="14" spans="1:10" s="39" customFormat="1" ht="10.5" customHeight="1">
      <c r="A14" s="37"/>
      <c r="B14" s="40">
        <v>3</v>
      </c>
      <c r="C14" s="41" t="s">
        <v>75</v>
      </c>
      <c r="D14" s="40"/>
      <c r="E14" s="46"/>
      <c r="F14" s="47"/>
      <c r="G14" s="46"/>
      <c r="H14" s="47"/>
      <c r="I14" s="47"/>
      <c r="J14" s="46"/>
    </row>
    <row r="15" spans="1:10" s="39" customFormat="1" ht="10.5" customHeight="1">
      <c r="A15" s="37">
        <v>6</v>
      </c>
      <c r="B15" s="42" t="str">
        <f>Сп3!A12</f>
        <v>Хакимова Регина</v>
      </c>
      <c r="C15" s="40"/>
      <c r="D15" s="40"/>
      <c r="E15" s="46"/>
      <c r="F15" s="47"/>
      <c r="G15" s="46"/>
      <c r="H15" s="47"/>
      <c r="I15" s="47"/>
      <c r="J15" s="46"/>
    </row>
    <row r="16" spans="1:10" s="39" customFormat="1" ht="10.5" customHeight="1">
      <c r="A16" s="37"/>
      <c r="B16" s="37"/>
      <c r="C16" s="40">
        <v>6</v>
      </c>
      <c r="D16" s="43" t="s">
        <v>75</v>
      </c>
      <c r="E16" s="46"/>
      <c r="F16" s="47"/>
      <c r="G16" s="46"/>
      <c r="H16" s="47"/>
      <c r="I16" s="47"/>
      <c r="J16" s="46"/>
    </row>
    <row r="17" spans="1:10" s="39" customFormat="1" ht="10.5" customHeight="1">
      <c r="A17" s="37">
        <v>7</v>
      </c>
      <c r="B17" s="38" t="str">
        <f>Сп3!A13</f>
        <v>Равилов Руслан</v>
      </c>
      <c r="C17" s="40"/>
      <c r="D17" s="37"/>
      <c r="E17" s="46"/>
      <c r="F17" s="47"/>
      <c r="G17" s="46"/>
      <c r="H17" s="47"/>
      <c r="I17" s="47"/>
      <c r="J17" s="46"/>
    </row>
    <row r="18" spans="1:10" s="39" customFormat="1" ht="10.5" customHeight="1">
      <c r="A18" s="37"/>
      <c r="B18" s="40">
        <v>4</v>
      </c>
      <c r="C18" s="43" t="s">
        <v>70</v>
      </c>
      <c r="D18" s="37"/>
      <c r="E18" s="46"/>
      <c r="F18" s="47"/>
      <c r="G18" s="46"/>
      <c r="H18" s="47"/>
      <c r="I18" s="47"/>
      <c r="J18" s="46"/>
    </row>
    <row r="19" spans="1:10" s="39" customFormat="1" ht="10.5" customHeight="1">
      <c r="A19" s="37">
        <v>2</v>
      </c>
      <c r="B19" s="42" t="str">
        <f>Сп3!A8</f>
        <v>Афанасьев Вадим</v>
      </c>
      <c r="C19" s="37"/>
      <c r="D19" s="37">
        <v>-7</v>
      </c>
      <c r="E19" s="48" t="str">
        <f>IF(E12=D8,D16,IF(E12=D16,D8,0))</f>
        <v>Дядин Дмитрий</v>
      </c>
      <c r="F19" s="48"/>
      <c r="G19" s="48"/>
      <c r="H19" s="48"/>
      <c r="I19" s="48"/>
      <c r="J19" s="48"/>
    </row>
    <row r="20" spans="1:10" s="39" customFormat="1" ht="10.5" customHeight="1">
      <c r="A20" s="37"/>
      <c r="B20" s="37"/>
      <c r="C20" s="37"/>
      <c r="D20" s="37"/>
      <c r="E20" s="49"/>
      <c r="F20" s="36"/>
      <c r="G20" s="49"/>
      <c r="H20" s="36"/>
      <c r="I20" s="36"/>
      <c r="J20" s="49" t="s">
        <v>24</v>
      </c>
    </row>
    <row r="21" spans="1:10" s="39" customFormat="1" ht="10.5" customHeight="1">
      <c r="A21" s="37">
        <v>-1</v>
      </c>
      <c r="B21" s="48" t="str">
        <f>IF(C6=B5,B7,IF(C6=B7,B5,0))</f>
        <v>Миксонов Эренбург</v>
      </c>
      <c r="C21" s="37"/>
      <c r="D21" s="37"/>
      <c r="E21" s="49"/>
      <c r="F21" s="36"/>
      <c r="G21" s="49"/>
      <c r="H21" s="36"/>
      <c r="I21" s="36"/>
      <c r="J21" s="49"/>
    </row>
    <row r="22" spans="1:10" s="39" customFormat="1" ht="10.5" customHeight="1">
      <c r="A22" s="37"/>
      <c r="B22" s="50">
        <v>8</v>
      </c>
      <c r="C22" s="41" t="s">
        <v>64</v>
      </c>
      <c r="D22" s="37"/>
      <c r="E22" s="49"/>
      <c r="F22" s="36"/>
      <c r="G22" s="49"/>
      <c r="H22" s="36"/>
      <c r="I22" s="36"/>
      <c r="J22" s="49"/>
    </row>
    <row r="23" spans="1:10" s="39" customFormat="1" ht="10.5" customHeight="1">
      <c r="A23" s="37">
        <v>-2</v>
      </c>
      <c r="B23" s="51" t="str">
        <f>IF(C10=B9,B11,IF(C10=B11,B9,0))</f>
        <v>Рахматуллина Гульназ</v>
      </c>
      <c r="C23" s="50">
        <v>10</v>
      </c>
      <c r="D23" s="41" t="s">
        <v>64</v>
      </c>
      <c r="E23" s="49"/>
      <c r="F23" s="36"/>
      <c r="G23" s="49"/>
      <c r="H23" s="36"/>
      <c r="I23" s="36"/>
      <c r="J23" s="49"/>
    </row>
    <row r="24" spans="1:10" s="39" customFormat="1" ht="10.5" customHeight="1">
      <c r="A24" s="37"/>
      <c r="B24" s="37">
        <v>-6</v>
      </c>
      <c r="C24" s="51" t="str">
        <f>IF(D16=C14,C18,IF(D16=C18,C14,0))</f>
        <v>Равилов Руслан</v>
      </c>
      <c r="D24" s="50"/>
      <c r="E24" s="49"/>
      <c r="F24" s="36"/>
      <c r="G24" s="49"/>
      <c r="H24" s="36"/>
      <c r="I24" s="36"/>
      <c r="J24" s="49"/>
    </row>
    <row r="25" spans="1:10" s="39" customFormat="1" ht="10.5" customHeight="1">
      <c r="A25" s="37">
        <v>-3</v>
      </c>
      <c r="B25" s="48" t="str">
        <f>IF(C14=B13,B15,IF(C14=B15,B13,0))</f>
        <v>Хакимова Регина</v>
      </c>
      <c r="C25" s="37"/>
      <c r="D25" s="40">
        <v>12</v>
      </c>
      <c r="E25" s="44" t="s">
        <v>73</v>
      </c>
      <c r="F25" s="45"/>
      <c r="G25" s="45"/>
      <c r="H25" s="45"/>
      <c r="I25" s="45"/>
      <c r="J25" s="45"/>
    </row>
    <row r="26" spans="1:10" s="39" customFormat="1" ht="10.5" customHeight="1">
      <c r="A26" s="37"/>
      <c r="B26" s="50">
        <v>9</v>
      </c>
      <c r="C26" s="41" t="s">
        <v>74</v>
      </c>
      <c r="D26" s="40"/>
      <c r="E26" s="49"/>
      <c r="F26" s="36"/>
      <c r="G26" s="49"/>
      <c r="H26" s="36"/>
      <c r="I26" s="36"/>
      <c r="J26" s="49" t="s">
        <v>33</v>
      </c>
    </row>
    <row r="27" spans="1:10" s="39" customFormat="1" ht="10.5" customHeight="1">
      <c r="A27" s="37">
        <v>-4</v>
      </c>
      <c r="B27" s="51" t="str">
        <f>IF(C18=B17,B19,IF(C18=B19,B17,0))</f>
        <v>Афанасьев Вадим</v>
      </c>
      <c r="C27" s="50">
        <v>11</v>
      </c>
      <c r="D27" s="43" t="s">
        <v>73</v>
      </c>
      <c r="E27" s="49"/>
      <c r="F27" s="36"/>
      <c r="G27" s="49"/>
      <c r="H27" s="36"/>
      <c r="I27" s="36"/>
      <c r="J27" s="49"/>
    </row>
    <row r="28" spans="1:10" s="39" customFormat="1" ht="10.5" customHeight="1">
      <c r="A28" s="37"/>
      <c r="B28" s="37">
        <v>-5</v>
      </c>
      <c r="C28" s="51" t="str">
        <f>IF(D8=C6,C10,IF(D8=C10,C6,0))</f>
        <v>Юнусов Ринат</v>
      </c>
      <c r="D28" s="37">
        <v>-12</v>
      </c>
      <c r="E28" s="48" t="str">
        <f>IF(E25=D23,D27,IF(E25=D27,D23,0))</f>
        <v>Миксонов Эренбург</v>
      </c>
      <c r="F28" s="48"/>
      <c r="G28" s="48"/>
      <c r="H28" s="48"/>
      <c r="I28" s="48"/>
      <c r="J28" s="48"/>
    </row>
    <row r="29" spans="1:10" s="39" customFormat="1" ht="10.5" customHeight="1">
      <c r="A29" s="37"/>
      <c r="B29" s="37"/>
      <c r="C29" s="37"/>
      <c r="D29" s="37"/>
      <c r="E29" s="49"/>
      <c r="F29" s="36"/>
      <c r="G29" s="49"/>
      <c r="H29" s="36"/>
      <c r="I29" s="36"/>
      <c r="J29" s="49" t="s">
        <v>34</v>
      </c>
    </row>
    <row r="30" spans="1:10" s="39" customFormat="1" ht="10.5" customHeight="1">
      <c r="A30" s="37"/>
      <c r="B30" s="37"/>
      <c r="C30" s="37">
        <v>-10</v>
      </c>
      <c r="D30" s="48" t="str">
        <f>IF(D23=C22,C24,IF(D23=C24,C22,0))</f>
        <v>Равилов Руслан</v>
      </c>
      <c r="E30" s="49"/>
      <c r="F30" s="36"/>
      <c r="G30" s="49"/>
      <c r="H30" s="36"/>
      <c r="I30" s="36"/>
      <c r="J30" s="49"/>
    </row>
    <row r="31" spans="1:10" s="39" customFormat="1" ht="10.5" customHeight="1">
      <c r="A31" s="37"/>
      <c r="B31" s="37"/>
      <c r="C31" s="37"/>
      <c r="D31" s="40">
        <v>13</v>
      </c>
      <c r="E31" s="44" t="s">
        <v>74</v>
      </c>
      <c r="F31" s="45"/>
      <c r="G31" s="45"/>
      <c r="H31" s="45"/>
      <c r="I31" s="45"/>
      <c r="J31" s="45"/>
    </row>
    <row r="32" spans="1:10" s="39" customFormat="1" ht="10.5" customHeight="1">
      <c r="A32" s="37">
        <v>-8</v>
      </c>
      <c r="B32" s="48" t="str">
        <f>IF(C22=B21,B23,IF(C22=B23,B21,0))</f>
        <v>Рахматуллина Гульназ</v>
      </c>
      <c r="C32" s="37">
        <v>-11</v>
      </c>
      <c r="D32" s="51" t="str">
        <f>IF(D27=C26,C28,IF(D27=C28,C26,0))</f>
        <v>Афанасьев Вадим</v>
      </c>
      <c r="E32" s="49"/>
      <c r="F32" s="36"/>
      <c r="G32" s="49"/>
      <c r="H32" s="36"/>
      <c r="I32" s="36"/>
      <c r="J32" s="49" t="s">
        <v>25</v>
      </c>
    </row>
    <row r="33" spans="1:10" s="39" customFormat="1" ht="10.5" customHeight="1">
      <c r="A33" s="37"/>
      <c r="B33" s="40">
        <v>14</v>
      </c>
      <c r="C33" s="52" t="s">
        <v>76</v>
      </c>
      <c r="D33" s="37">
        <v>-13</v>
      </c>
      <c r="E33" s="48" t="str">
        <f>IF(E31=D30,D32,IF(E31=D32,D30,0))</f>
        <v>Равилов Руслан</v>
      </c>
      <c r="F33" s="48"/>
      <c r="G33" s="48"/>
      <c r="H33" s="48"/>
      <c r="I33" s="48"/>
      <c r="J33" s="48"/>
    </row>
    <row r="34" spans="1:10" s="39" customFormat="1" ht="10.5" customHeight="1">
      <c r="A34" s="37">
        <v>-9</v>
      </c>
      <c r="B34" s="51" t="str">
        <f>IF(C26=B25,B27,IF(C26=B27,B25,0))</f>
        <v>Хакимова Регина</v>
      </c>
      <c r="C34" s="49" t="s">
        <v>27</v>
      </c>
      <c r="D34" s="37"/>
      <c r="E34" s="49"/>
      <c r="F34" s="36"/>
      <c r="G34" s="49"/>
      <c r="H34" s="36"/>
      <c r="I34" s="36"/>
      <c r="J34" s="49" t="s">
        <v>26</v>
      </c>
    </row>
    <row r="35" spans="1:10" s="39" customFormat="1" ht="10.5" customHeight="1">
      <c r="A35" s="37"/>
      <c r="B35" s="37">
        <v>-14</v>
      </c>
      <c r="C35" s="48" t="str">
        <f>IF(C33=B32,B34,IF(C33=B34,B32,0))</f>
        <v>Хакимова Регина</v>
      </c>
      <c r="D35" s="53"/>
      <c r="E35" s="53"/>
      <c r="F35" s="53"/>
      <c r="G35" s="53"/>
      <c r="H35" s="53"/>
      <c r="I35" s="36"/>
      <c r="J35" s="36"/>
    </row>
    <row r="36" spans="1:10" s="39" customFormat="1" ht="10.5" customHeight="1">
      <c r="A36" s="37"/>
      <c r="B36" s="37"/>
      <c r="C36" s="49" t="s">
        <v>28</v>
      </c>
      <c r="D36" s="37"/>
      <c r="E36" s="49"/>
      <c r="F36" s="36"/>
      <c r="G36" s="36"/>
      <c r="H36" s="36"/>
      <c r="I36" s="36"/>
      <c r="J36" s="36"/>
    </row>
    <row r="37" spans="1:13" ht="10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0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0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0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0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0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0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0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0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0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79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40719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54"/>
      <c r="B4" s="54"/>
      <c r="C4" s="54"/>
      <c r="D4" s="54"/>
      <c r="E4" s="54"/>
      <c r="F4" s="54"/>
      <c r="G4" s="54"/>
      <c r="H4" s="54"/>
      <c r="I4" s="5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80</v>
      </c>
      <c r="B7" s="8">
        <v>1</v>
      </c>
      <c r="C7" s="9" t="str">
        <f>2стр1!G36</f>
        <v>Апсатарова Наталья</v>
      </c>
      <c r="D7" s="6"/>
      <c r="E7" s="6"/>
      <c r="F7" s="6"/>
      <c r="G7" s="6"/>
      <c r="H7" s="6"/>
      <c r="I7" s="6"/>
    </row>
    <row r="8" spans="1:9" ht="18">
      <c r="A8" s="7" t="s">
        <v>81</v>
      </c>
      <c r="B8" s="8">
        <v>2</v>
      </c>
      <c r="C8" s="9" t="str">
        <f>2стр1!G56</f>
        <v>Султанова Эльмира</v>
      </c>
      <c r="D8" s="6"/>
      <c r="E8" s="6"/>
      <c r="F8" s="6"/>
      <c r="G8" s="6"/>
      <c r="H8" s="6"/>
      <c r="I8" s="6"/>
    </row>
    <row r="9" spans="1:9" ht="18">
      <c r="A9" s="7" t="s">
        <v>82</v>
      </c>
      <c r="B9" s="8">
        <v>3</v>
      </c>
      <c r="C9" s="9" t="str">
        <f>2стр2!I22</f>
        <v>Султанмуратов Ильдар</v>
      </c>
      <c r="D9" s="6"/>
      <c r="E9" s="6"/>
      <c r="F9" s="6"/>
      <c r="G9" s="6"/>
      <c r="H9" s="6"/>
      <c r="I9" s="6"/>
    </row>
    <row r="10" spans="1:9" ht="18">
      <c r="A10" s="7" t="s">
        <v>83</v>
      </c>
      <c r="B10" s="8">
        <v>4</v>
      </c>
      <c r="C10" s="9" t="str">
        <f>2стр2!I32</f>
        <v>Сайпушева Эрви</v>
      </c>
      <c r="D10" s="6"/>
      <c r="E10" s="6"/>
      <c r="F10" s="6"/>
      <c r="G10" s="6"/>
      <c r="H10" s="6"/>
      <c r="I10" s="6"/>
    </row>
    <row r="11" spans="1:9" ht="18">
      <c r="A11" s="7" t="s">
        <v>84</v>
      </c>
      <c r="B11" s="8">
        <v>5</v>
      </c>
      <c r="C11" s="9" t="str">
        <f>2стр1!G63</f>
        <v>Камеев Тимур</v>
      </c>
      <c r="D11" s="6"/>
      <c r="E11" s="6"/>
      <c r="F11" s="6"/>
      <c r="G11" s="6"/>
      <c r="H11" s="6"/>
      <c r="I11" s="6"/>
    </row>
    <row r="12" spans="1:9" ht="18">
      <c r="A12" s="7" t="s">
        <v>85</v>
      </c>
      <c r="B12" s="8">
        <v>6</v>
      </c>
      <c r="C12" s="9" t="str">
        <f>2стр1!G65</f>
        <v>Мухутдинов Динар</v>
      </c>
      <c r="D12" s="6"/>
      <c r="E12" s="6"/>
      <c r="F12" s="6"/>
      <c r="G12" s="6"/>
      <c r="H12" s="6"/>
      <c r="I12" s="6"/>
    </row>
    <row r="13" spans="1:9" ht="18">
      <c r="A13" s="7" t="s">
        <v>67</v>
      </c>
      <c r="B13" s="8">
        <v>7</v>
      </c>
      <c r="C13" s="9" t="str">
        <f>2стр1!G68</f>
        <v>Исмагилов Вадим</v>
      </c>
      <c r="D13" s="6"/>
      <c r="E13" s="6"/>
      <c r="F13" s="6"/>
      <c r="G13" s="6"/>
      <c r="H13" s="6"/>
      <c r="I13" s="6"/>
    </row>
    <row r="14" spans="1:9" ht="18">
      <c r="A14" s="7" t="s">
        <v>86</v>
      </c>
      <c r="B14" s="8">
        <v>8</v>
      </c>
      <c r="C14" s="9" t="str">
        <f>2стр1!G70</f>
        <v>Омерова Александра</v>
      </c>
      <c r="D14" s="6"/>
      <c r="E14" s="6"/>
      <c r="F14" s="6"/>
      <c r="G14" s="6"/>
      <c r="H14" s="6"/>
      <c r="I14" s="6"/>
    </row>
    <row r="15" spans="1:9" ht="18">
      <c r="A15" s="7" t="s">
        <v>73</v>
      </c>
      <c r="B15" s="8">
        <v>9</v>
      </c>
      <c r="C15" s="9" t="str">
        <f>2стр1!D72</f>
        <v>Валиев Ильфат</v>
      </c>
      <c r="D15" s="6"/>
      <c r="E15" s="6"/>
      <c r="F15" s="6"/>
      <c r="G15" s="6"/>
      <c r="H15" s="6"/>
      <c r="I15" s="6"/>
    </row>
    <row r="16" spans="1:9" ht="18">
      <c r="A16" s="7" t="s">
        <v>87</v>
      </c>
      <c r="B16" s="8">
        <v>10</v>
      </c>
      <c r="C16" s="9" t="str">
        <f>2стр1!D75</f>
        <v>Арсеньев Кирилл</v>
      </c>
      <c r="D16" s="6"/>
      <c r="E16" s="6"/>
      <c r="F16" s="6"/>
      <c r="G16" s="6"/>
      <c r="H16" s="6"/>
      <c r="I16" s="6"/>
    </row>
    <row r="17" spans="1:9" ht="18">
      <c r="A17" s="7" t="s">
        <v>88</v>
      </c>
      <c r="B17" s="8">
        <v>11</v>
      </c>
      <c r="C17" s="9" t="str">
        <f>2стр1!G73</f>
        <v>Грошев Юрий</v>
      </c>
      <c r="D17" s="6"/>
      <c r="E17" s="6"/>
      <c r="F17" s="6"/>
      <c r="G17" s="6"/>
      <c r="H17" s="6"/>
      <c r="I17" s="6"/>
    </row>
    <row r="18" spans="1:9" ht="18">
      <c r="A18" s="7" t="s">
        <v>74</v>
      </c>
      <c r="B18" s="8">
        <v>12</v>
      </c>
      <c r="C18" s="9" t="str">
        <f>2стр1!G75</f>
        <v>Ильясов Анвар</v>
      </c>
      <c r="D18" s="6"/>
      <c r="E18" s="6"/>
      <c r="F18" s="6"/>
      <c r="G18" s="6"/>
      <c r="H18" s="6"/>
      <c r="I18" s="6"/>
    </row>
    <row r="19" spans="1:9" ht="18">
      <c r="A19" s="7" t="s">
        <v>89</v>
      </c>
      <c r="B19" s="8">
        <v>13</v>
      </c>
      <c r="C19" s="9" t="str">
        <f>2стр2!I40</f>
        <v>Хадимуллин Рустам</v>
      </c>
      <c r="D19" s="6"/>
      <c r="E19" s="6"/>
      <c r="F19" s="6"/>
      <c r="G19" s="6"/>
      <c r="H19" s="6"/>
      <c r="I19" s="6"/>
    </row>
    <row r="20" spans="1:9" ht="18">
      <c r="A20" s="7" t="s">
        <v>90</v>
      </c>
      <c r="B20" s="8">
        <v>14</v>
      </c>
      <c r="C20" s="9" t="str">
        <f>2стр2!I44</f>
        <v>Юнусов Ринат</v>
      </c>
      <c r="D20" s="6"/>
      <c r="E20" s="6"/>
      <c r="F20" s="6"/>
      <c r="G20" s="6"/>
      <c r="H20" s="6"/>
      <c r="I20" s="6"/>
    </row>
    <row r="21" spans="1:9" ht="18">
      <c r="A21" s="7" t="s">
        <v>91</v>
      </c>
      <c r="B21" s="8">
        <v>15</v>
      </c>
      <c r="C21" s="9" t="str">
        <f>2стр2!I46</f>
        <v>Афанасьев Вадим</v>
      </c>
      <c r="D21" s="6"/>
      <c r="E21" s="6"/>
      <c r="F21" s="6"/>
      <c r="G21" s="6"/>
      <c r="H21" s="6"/>
      <c r="I21" s="6"/>
    </row>
    <row r="22" spans="1:9" ht="18">
      <c r="A22" s="7" t="s">
        <v>92</v>
      </c>
      <c r="B22" s="8">
        <v>16</v>
      </c>
      <c r="C22" s="9" t="str">
        <f>2стр2!I48</f>
        <v>Аминев Марат</v>
      </c>
      <c r="D22" s="6"/>
      <c r="E22" s="6"/>
      <c r="F22" s="6"/>
      <c r="G22" s="6"/>
      <c r="H22" s="6"/>
      <c r="I22" s="6"/>
    </row>
    <row r="23" spans="1:9" ht="18">
      <c r="A23" s="7" t="s">
        <v>93</v>
      </c>
      <c r="B23" s="8">
        <v>17</v>
      </c>
      <c r="C23" s="9" t="str">
        <f>2стр2!E44</f>
        <v>Овод Максим</v>
      </c>
      <c r="D23" s="6"/>
      <c r="E23" s="6"/>
      <c r="F23" s="6"/>
      <c r="G23" s="6"/>
      <c r="H23" s="6"/>
      <c r="I23" s="6"/>
    </row>
    <row r="24" spans="1:9" ht="18">
      <c r="A24" s="7" t="s">
        <v>94</v>
      </c>
      <c r="B24" s="8">
        <v>18</v>
      </c>
      <c r="C24" s="9" t="str">
        <f>2стр2!E50</f>
        <v>Овод Вадим</v>
      </c>
      <c r="D24" s="6"/>
      <c r="E24" s="6"/>
      <c r="F24" s="6"/>
      <c r="G24" s="6"/>
      <c r="H24" s="6"/>
      <c r="I24" s="6"/>
    </row>
    <row r="25" spans="1:9" ht="18">
      <c r="A25" s="7" t="s">
        <v>22</v>
      </c>
      <c r="B25" s="8">
        <v>19</v>
      </c>
      <c r="C25" s="9">
        <f>2стр2!E53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22</v>
      </c>
      <c r="B26" s="8">
        <v>20</v>
      </c>
      <c r="C26" s="9">
        <f>2стр2!E55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22</v>
      </c>
      <c r="B27" s="8">
        <v>21</v>
      </c>
      <c r="C27" s="9">
        <f>2стр2!I53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22</v>
      </c>
      <c r="B28" s="8">
        <v>22</v>
      </c>
      <c r="C28" s="9">
        <f>2стр2!I57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22</v>
      </c>
      <c r="B29" s="8">
        <v>23</v>
      </c>
      <c r="C29" s="9">
        <f>2стр2!I59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22</v>
      </c>
      <c r="B30" s="8">
        <v>24</v>
      </c>
      <c r="C30" s="9">
        <f>2стр2!I61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22</v>
      </c>
      <c r="B31" s="8">
        <v>25</v>
      </c>
      <c r="C31" s="9">
        <f>2стр2!E63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22</v>
      </c>
      <c r="B32" s="8">
        <v>26</v>
      </c>
      <c r="C32" s="9">
        <f>2стр2!E69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22</v>
      </c>
      <c r="B33" s="8">
        <v>27</v>
      </c>
      <c r="C33" s="9">
        <f>2стр2!E72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22</v>
      </c>
      <c r="B34" s="8">
        <v>28</v>
      </c>
      <c r="C34" s="9">
        <f>2стр2!E74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22</v>
      </c>
      <c r="B35" s="8">
        <v>29</v>
      </c>
      <c r="C35" s="9">
        <f>2стр2!I66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22</v>
      </c>
      <c r="B36" s="8">
        <v>30</v>
      </c>
      <c r="C36" s="9">
        <f>2стр2!I70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22</v>
      </c>
      <c r="B37" s="8">
        <v>31</v>
      </c>
      <c r="C37" s="9">
        <f>2стр2!I72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22</v>
      </c>
      <c r="B38" s="8">
        <v>32</v>
      </c>
      <c r="C38" s="9">
        <f>2стр2!I74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59" t="str">
        <f>Сп2!A1</f>
        <v>Кубок Башкортостана 2011</v>
      </c>
      <c r="B1" s="59"/>
      <c r="C1" s="59"/>
      <c r="D1" s="59"/>
      <c r="E1" s="59"/>
      <c r="F1" s="59"/>
      <c r="G1" s="59"/>
    </row>
    <row r="2" spans="1:7" ht="15.75">
      <c r="A2" s="59" t="str">
        <f>Сп2!A2</f>
        <v>1/8 финала Турнира Международный олимпийский день</v>
      </c>
      <c r="B2" s="59"/>
      <c r="C2" s="59"/>
      <c r="D2" s="59"/>
      <c r="E2" s="59"/>
      <c r="F2" s="59"/>
      <c r="G2" s="59"/>
    </row>
    <row r="3" spans="1:7" ht="15.75">
      <c r="A3" s="58">
        <f>Сп2!A3</f>
        <v>40719</v>
      </c>
      <c r="B3" s="58"/>
      <c r="C3" s="58"/>
      <c r="D3" s="58"/>
      <c r="E3" s="58"/>
      <c r="F3" s="58"/>
      <c r="G3" s="58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Сп2!A7</f>
        <v>Султанмуратов Ильдар</v>
      </c>
      <c r="C5" s="11"/>
      <c r="D5" s="11"/>
      <c r="E5" s="11"/>
      <c r="F5" s="11"/>
      <c r="G5" s="1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0.5" customHeight="1">
      <c r="A6" s="11"/>
      <c r="B6" s="15">
        <v>1</v>
      </c>
      <c r="C6" s="16" t="s">
        <v>80</v>
      </c>
      <c r="D6" s="11"/>
      <c r="E6" s="17"/>
      <c r="F6" s="11"/>
      <c r="G6" s="1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0.5" customHeight="1">
      <c r="A7" s="12">
        <v>32</v>
      </c>
      <c r="B7" s="18" t="str">
        <f>Сп2!A38</f>
        <v>_</v>
      </c>
      <c r="C7" s="19"/>
      <c r="D7" s="11"/>
      <c r="E7" s="11"/>
      <c r="F7" s="11"/>
      <c r="G7" s="1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0.5" customHeight="1">
      <c r="A8" s="11"/>
      <c r="B8" s="11"/>
      <c r="C8" s="15">
        <v>17</v>
      </c>
      <c r="D8" s="16" t="s">
        <v>80</v>
      </c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0.5" customHeight="1">
      <c r="A9" s="12">
        <v>17</v>
      </c>
      <c r="B9" s="13" t="str">
        <f>Сп2!A23</f>
        <v>Исмагилов Вадим</v>
      </c>
      <c r="C9" s="19"/>
      <c r="D9" s="19"/>
      <c r="E9" s="11"/>
      <c r="F9" s="11"/>
      <c r="G9" s="1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0.5" customHeight="1">
      <c r="A10" s="11"/>
      <c r="B10" s="15">
        <v>2</v>
      </c>
      <c r="C10" s="20" t="s">
        <v>93</v>
      </c>
      <c r="D10" s="19"/>
      <c r="E10" s="11"/>
      <c r="F10" s="11"/>
      <c r="G10" s="1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0.5" customHeight="1">
      <c r="A11" s="12">
        <v>16</v>
      </c>
      <c r="B11" s="18" t="str">
        <f>Сп2!A22</f>
        <v>Овод Вадим</v>
      </c>
      <c r="C11" s="11"/>
      <c r="D11" s="19"/>
      <c r="E11" s="11"/>
      <c r="F11" s="11"/>
      <c r="G11" s="1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0.5" customHeight="1">
      <c r="A12" s="11"/>
      <c r="B12" s="11"/>
      <c r="C12" s="11"/>
      <c r="D12" s="15">
        <v>25</v>
      </c>
      <c r="E12" s="16" t="s">
        <v>80</v>
      </c>
      <c r="F12" s="11"/>
      <c r="G12" s="2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12">
        <v>9</v>
      </c>
      <c r="B13" s="13" t="str">
        <f>Сп2!A15</f>
        <v>Юнусов Ринат</v>
      </c>
      <c r="C13" s="11"/>
      <c r="D13" s="19"/>
      <c r="E13" s="19"/>
      <c r="F13" s="11"/>
      <c r="G13" s="2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11"/>
      <c r="B14" s="15">
        <v>3</v>
      </c>
      <c r="C14" s="16" t="s">
        <v>73</v>
      </c>
      <c r="D14" s="19"/>
      <c r="E14" s="19"/>
      <c r="F14" s="11"/>
      <c r="G14" s="2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12">
        <v>24</v>
      </c>
      <c r="B15" s="18" t="str">
        <f>Сп2!A30</f>
        <v>_</v>
      </c>
      <c r="C15" s="19"/>
      <c r="D15" s="19"/>
      <c r="E15" s="19"/>
      <c r="F15" s="11"/>
      <c r="G15" s="21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11"/>
      <c r="B16" s="11"/>
      <c r="C16" s="15">
        <v>18</v>
      </c>
      <c r="D16" s="20" t="s">
        <v>86</v>
      </c>
      <c r="E16" s="19"/>
      <c r="F16" s="11"/>
      <c r="G16" s="2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12">
        <v>25</v>
      </c>
      <c r="B17" s="13" t="str">
        <f>Сп2!A31</f>
        <v>_</v>
      </c>
      <c r="C17" s="19"/>
      <c r="D17" s="11"/>
      <c r="E17" s="19"/>
      <c r="F17" s="11"/>
      <c r="G17" s="2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11"/>
      <c r="B18" s="15">
        <v>4</v>
      </c>
      <c r="C18" s="20" t="s">
        <v>86</v>
      </c>
      <c r="D18" s="11"/>
      <c r="E18" s="19"/>
      <c r="F18" s="11"/>
      <c r="G18" s="1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" customHeight="1">
      <c r="A19" s="12">
        <v>8</v>
      </c>
      <c r="B19" s="18" t="str">
        <f>Сп2!A14</f>
        <v>Арсеньев Кирилл</v>
      </c>
      <c r="C19" s="11"/>
      <c r="D19" s="11"/>
      <c r="E19" s="19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11"/>
      <c r="B20" s="11"/>
      <c r="C20" s="11"/>
      <c r="D20" s="11"/>
      <c r="E20" s="15">
        <v>29</v>
      </c>
      <c r="F20" s="16" t="s">
        <v>89</v>
      </c>
      <c r="G20" s="1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12">
        <v>5</v>
      </c>
      <c r="B21" s="13" t="str">
        <f>Сп2!A11</f>
        <v>Грошев Юрий</v>
      </c>
      <c r="C21" s="11"/>
      <c r="D21" s="11"/>
      <c r="E21" s="19"/>
      <c r="F21" s="19"/>
      <c r="G21" s="1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11"/>
      <c r="B22" s="15">
        <v>5</v>
      </c>
      <c r="C22" s="16" t="s">
        <v>84</v>
      </c>
      <c r="D22" s="11"/>
      <c r="E22" s="19"/>
      <c r="F22" s="19"/>
      <c r="G22" s="1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12">
        <v>28</v>
      </c>
      <c r="B23" s="18" t="str">
        <f>Сп2!A34</f>
        <v>_</v>
      </c>
      <c r="C23" s="19"/>
      <c r="D23" s="11"/>
      <c r="E23" s="19"/>
      <c r="F23" s="19"/>
      <c r="G23" s="11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11"/>
      <c r="B24" s="11"/>
      <c r="C24" s="15">
        <v>19</v>
      </c>
      <c r="D24" s="16" t="s">
        <v>84</v>
      </c>
      <c r="E24" s="19"/>
      <c r="F24" s="19"/>
      <c r="G24" s="11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12">
        <v>21</v>
      </c>
      <c r="B25" s="13" t="str">
        <f>Сп2!A27</f>
        <v>_</v>
      </c>
      <c r="C25" s="19"/>
      <c r="D25" s="19"/>
      <c r="E25" s="19"/>
      <c r="F25" s="19"/>
      <c r="G25" s="11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11"/>
      <c r="B26" s="15">
        <v>6</v>
      </c>
      <c r="C26" s="20" t="s">
        <v>74</v>
      </c>
      <c r="D26" s="19"/>
      <c r="E26" s="19"/>
      <c r="F26" s="19"/>
      <c r="G26" s="11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12">
        <v>12</v>
      </c>
      <c r="B27" s="18" t="str">
        <f>Сп2!A18</f>
        <v>Афанасьев Вадим</v>
      </c>
      <c r="C27" s="11"/>
      <c r="D27" s="19"/>
      <c r="E27" s="19"/>
      <c r="F27" s="19"/>
      <c r="G27" s="11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11"/>
      <c r="B28" s="11"/>
      <c r="C28" s="11"/>
      <c r="D28" s="15">
        <v>26</v>
      </c>
      <c r="E28" s="20" t="s">
        <v>89</v>
      </c>
      <c r="F28" s="19"/>
      <c r="G28" s="11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12">
        <v>13</v>
      </c>
      <c r="B29" s="13" t="str">
        <f>Сп2!A19</f>
        <v>Апсатарова Наталья</v>
      </c>
      <c r="C29" s="11"/>
      <c r="D29" s="19"/>
      <c r="E29" s="11"/>
      <c r="F29" s="19"/>
      <c r="G29" s="1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11"/>
      <c r="B30" s="15">
        <v>7</v>
      </c>
      <c r="C30" s="16" t="s">
        <v>89</v>
      </c>
      <c r="D30" s="19"/>
      <c r="E30" s="11"/>
      <c r="F30" s="19"/>
      <c r="G30" s="1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12">
        <v>20</v>
      </c>
      <c r="B31" s="18" t="str">
        <f>Сп2!A26</f>
        <v>_</v>
      </c>
      <c r="C31" s="19"/>
      <c r="D31" s="19"/>
      <c r="E31" s="11"/>
      <c r="F31" s="19"/>
      <c r="G31" s="11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11"/>
      <c r="B32" s="11"/>
      <c r="C32" s="15">
        <v>20</v>
      </c>
      <c r="D32" s="20" t="s">
        <v>89</v>
      </c>
      <c r="E32" s="11"/>
      <c r="F32" s="19"/>
      <c r="G32" s="11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12">
        <v>29</v>
      </c>
      <c r="B33" s="13" t="str">
        <f>Сп2!A35</f>
        <v>_</v>
      </c>
      <c r="C33" s="19"/>
      <c r="D33" s="11"/>
      <c r="E33" s="11"/>
      <c r="F33" s="19"/>
      <c r="G33" s="11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11"/>
      <c r="B34" s="15">
        <v>8</v>
      </c>
      <c r="C34" s="20" t="s">
        <v>83</v>
      </c>
      <c r="D34" s="11"/>
      <c r="E34" s="11"/>
      <c r="F34" s="19"/>
      <c r="G34" s="11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12">
        <v>4</v>
      </c>
      <c r="B35" s="18" t="str">
        <f>Сп2!A10</f>
        <v>Валиев Ильфат</v>
      </c>
      <c r="C35" s="11"/>
      <c r="D35" s="11"/>
      <c r="E35" s="11"/>
      <c r="F35" s="19"/>
      <c r="G35" s="11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" customHeight="1">
      <c r="A36" s="11"/>
      <c r="B36" s="11"/>
      <c r="C36" s="11"/>
      <c r="D36" s="11"/>
      <c r="E36" s="11"/>
      <c r="F36" s="15">
        <v>31</v>
      </c>
      <c r="G36" s="16" t="s">
        <v>89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" customHeight="1">
      <c r="A37" s="12">
        <v>3</v>
      </c>
      <c r="B37" s="13" t="str">
        <f>Сп2!A9</f>
        <v>Мухутдинов Динар</v>
      </c>
      <c r="C37" s="11"/>
      <c r="D37" s="11"/>
      <c r="E37" s="11"/>
      <c r="F37" s="19"/>
      <c r="G37" s="22" t="s">
        <v>23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" customHeight="1">
      <c r="A38" s="11"/>
      <c r="B38" s="15">
        <v>9</v>
      </c>
      <c r="C38" s="16" t="s">
        <v>82</v>
      </c>
      <c r="D38" s="11"/>
      <c r="E38" s="11"/>
      <c r="F38" s="19"/>
      <c r="G38" s="1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>
      <c r="A39" s="12">
        <v>30</v>
      </c>
      <c r="B39" s="18" t="str">
        <f>Сп2!A36</f>
        <v>_</v>
      </c>
      <c r="C39" s="19"/>
      <c r="D39" s="11"/>
      <c r="E39" s="11"/>
      <c r="F39" s="19"/>
      <c r="G39" s="1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11"/>
      <c r="B40" s="11"/>
      <c r="C40" s="15">
        <v>21</v>
      </c>
      <c r="D40" s="16" t="s">
        <v>82</v>
      </c>
      <c r="E40" s="11"/>
      <c r="F40" s="19"/>
      <c r="G40" s="11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12">
        <v>19</v>
      </c>
      <c r="B41" s="13" t="str">
        <f>Сп2!A25</f>
        <v>_</v>
      </c>
      <c r="C41" s="19"/>
      <c r="D41" s="19"/>
      <c r="E41" s="11"/>
      <c r="F41" s="19"/>
      <c r="G41" s="1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11"/>
      <c r="B42" s="15">
        <v>10</v>
      </c>
      <c r="C42" s="20" t="s">
        <v>90</v>
      </c>
      <c r="D42" s="19"/>
      <c r="E42" s="11"/>
      <c r="F42" s="19"/>
      <c r="G42" s="11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12">
        <v>14</v>
      </c>
      <c r="B43" s="18" t="str">
        <f>Сп2!A20</f>
        <v>Аминев Марат</v>
      </c>
      <c r="C43" s="11"/>
      <c r="D43" s="19"/>
      <c r="E43" s="11"/>
      <c r="F43" s="19"/>
      <c r="G43" s="11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11"/>
      <c r="B44" s="11"/>
      <c r="C44" s="11"/>
      <c r="D44" s="15">
        <v>27</v>
      </c>
      <c r="E44" s="16" t="s">
        <v>88</v>
      </c>
      <c r="F44" s="19"/>
      <c r="G44" s="1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12">
        <v>11</v>
      </c>
      <c r="B45" s="13" t="str">
        <f>Сп2!A17</f>
        <v>Сайпушева Эрви</v>
      </c>
      <c r="C45" s="11"/>
      <c r="D45" s="19"/>
      <c r="E45" s="19"/>
      <c r="F45" s="19"/>
      <c r="G45" s="1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11"/>
      <c r="B46" s="15">
        <v>11</v>
      </c>
      <c r="C46" s="16" t="s">
        <v>88</v>
      </c>
      <c r="D46" s="19"/>
      <c r="E46" s="19"/>
      <c r="F46" s="19"/>
      <c r="G46" s="1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12">
        <v>22</v>
      </c>
      <c r="B47" s="18" t="str">
        <f>Сп2!A28</f>
        <v>_</v>
      </c>
      <c r="C47" s="19"/>
      <c r="D47" s="19"/>
      <c r="E47" s="19"/>
      <c r="F47" s="19"/>
      <c r="G47" s="11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11"/>
      <c r="B48" s="11"/>
      <c r="C48" s="15">
        <v>22</v>
      </c>
      <c r="D48" s="20" t="s">
        <v>88</v>
      </c>
      <c r="E48" s="19"/>
      <c r="F48" s="19"/>
      <c r="G48" s="11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12">
        <v>27</v>
      </c>
      <c r="B49" s="13" t="str">
        <f>Сп2!A33</f>
        <v>_</v>
      </c>
      <c r="C49" s="19"/>
      <c r="D49" s="11"/>
      <c r="E49" s="19"/>
      <c r="F49" s="19"/>
      <c r="G49" s="11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11"/>
      <c r="B50" s="15">
        <v>12</v>
      </c>
      <c r="C50" s="20" t="s">
        <v>85</v>
      </c>
      <c r="D50" s="11"/>
      <c r="E50" s="19"/>
      <c r="F50" s="19"/>
      <c r="G50" s="11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12">
        <v>6</v>
      </c>
      <c r="B51" s="18" t="str">
        <f>Сп2!A12</f>
        <v>Камеев Тимур</v>
      </c>
      <c r="C51" s="11"/>
      <c r="D51" s="11"/>
      <c r="E51" s="19"/>
      <c r="F51" s="19"/>
      <c r="G51" s="11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>
      <c r="A52" s="11"/>
      <c r="B52" s="11"/>
      <c r="C52" s="11"/>
      <c r="D52" s="11"/>
      <c r="E52" s="15">
        <v>30</v>
      </c>
      <c r="F52" s="20" t="s">
        <v>94</v>
      </c>
      <c r="G52" s="11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" customHeight="1">
      <c r="A53" s="12">
        <v>7</v>
      </c>
      <c r="B53" s="13" t="str">
        <f>Сп2!A13</f>
        <v>Омерова Александра</v>
      </c>
      <c r="C53" s="11"/>
      <c r="D53" s="11"/>
      <c r="E53" s="19"/>
      <c r="F53" s="11"/>
      <c r="G53" s="1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" customHeight="1">
      <c r="A54" s="11"/>
      <c r="B54" s="15">
        <v>13</v>
      </c>
      <c r="C54" s="16" t="s">
        <v>67</v>
      </c>
      <c r="D54" s="11"/>
      <c r="E54" s="19"/>
      <c r="F54" s="11"/>
      <c r="G54" s="11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" customHeight="1">
      <c r="A55" s="12">
        <v>26</v>
      </c>
      <c r="B55" s="18" t="str">
        <f>Сп2!A32</f>
        <v>_</v>
      </c>
      <c r="C55" s="19"/>
      <c r="D55" s="11"/>
      <c r="E55" s="19"/>
      <c r="F55" s="11"/>
      <c r="G55" s="1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" customHeight="1">
      <c r="A56" s="11"/>
      <c r="B56" s="11"/>
      <c r="C56" s="15">
        <v>23</v>
      </c>
      <c r="D56" s="16" t="s">
        <v>87</v>
      </c>
      <c r="E56" s="19"/>
      <c r="F56" s="23">
        <v>-31</v>
      </c>
      <c r="G56" s="13" t="str">
        <f>IF(G36=F20,F52,IF(G36=F52,F20,0))</f>
        <v>Султанова Эльмира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" customHeight="1">
      <c r="A57" s="12">
        <v>23</v>
      </c>
      <c r="B57" s="13" t="str">
        <f>Сп2!A29</f>
        <v>_</v>
      </c>
      <c r="C57" s="19"/>
      <c r="D57" s="19"/>
      <c r="E57" s="19"/>
      <c r="F57" s="11"/>
      <c r="G57" s="22" t="s">
        <v>24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" customHeight="1">
      <c r="A58" s="11"/>
      <c r="B58" s="15">
        <v>14</v>
      </c>
      <c r="C58" s="20" t="s">
        <v>87</v>
      </c>
      <c r="D58" s="19"/>
      <c r="E58" s="19"/>
      <c r="F58" s="11"/>
      <c r="G58" s="11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" customHeight="1">
      <c r="A59" s="12">
        <v>10</v>
      </c>
      <c r="B59" s="18" t="str">
        <f>Сп2!A16</f>
        <v>Ильясов Анвар</v>
      </c>
      <c r="C59" s="11"/>
      <c r="D59" s="19"/>
      <c r="E59" s="19"/>
      <c r="F59" s="11"/>
      <c r="G59" s="11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" customHeight="1">
      <c r="A60" s="11"/>
      <c r="B60" s="11"/>
      <c r="C60" s="11"/>
      <c r="D60" s="15">
        <v>28</v>
      </c>
      <c r="E60" s="20" t="s">
        <v>94</v>
      </c>
      <c r="F60" s="11"/>
      <c r="G60" s="11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" customHeight="1">
      <c r="A61" s="12">
        <v>15</v>
      </c>
      <c r="B61" s="13" t="str">
        <f>Сп2!A21</f>
        <v>Овод Максим</v>
      </c>
      <c r="C61" s="11"/>
      <c r="D61" s="19"/>
      <c r="E61" s="11"/>
      <c r="F61" s="11"/>
      <c r="G61" s="11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" customHeight="1">
      <c r="A62" s="11"/>
      <c r="B62" s="15">
        <v>15</v>
      </c>
      <c r="C62" s="16" t="s">
        <v>94</v>
      </c>
      <c r="D62" s="19"/>
      <c r="E62" s="12">
        <v>-58</v>
      </c>
      <c r="F62" s="13" t="str">
        <f>IF(2стр2!H14=2стр2!G10,2стр2!G18,IF(2стр2!H14=2стр2!G18,2стр2!G10,0))</f>
        <v>Камеев Тимур</v>
      </c>
      <c r="G62" s="11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" customHeight="1">
      <c r="A63" s="12">
        <v>18</v>
      </c>
      <c r="B63" s="18" t="str">
        <f>Сп2!A24</f>
        <v>Султанова Эльмира</v>
      </c>
      <c r="C63" s="19"/>
      <c r="D63" s="19"/>
      <c r="E63" s="11"/>
      <c r="F63" s="15">
        <v>61</v>
      </c>
      <c r="G63" s="16" t="s">
        <v>85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" customHeight="1">
      <c r="A64" s="11"/>
      <c r="B64" s="11"/>
      <c r="C64" s="15">
        <v>24</v>
      </c>
      <c r="D64" s="20" t="s">
        <v>94</v>
      </c>
      <c r="E64" s="12">
        <v>-59</v>
      </c>
      <c r="F64" s="18" t="str">
        <f>IF(2стр2!H30=2стр2!G26,2стр2!G34,IF(2стр2!H30=2стр2!G34,2стр2!G26,0))</f>
        <v>Мухутдинов Динар</v>
      </c>
      <c r="G64" s="22" t="s">
        <v>25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" customHeight="1">
      <c r="A65" s="12">
        <v>31</v>
      </c>
      <c r="B65" s="13" t="str">
        <f>Сп2!A37</f>
        <v>_</v>
      </c>
      <c r="C65" s="19"/>
      <c r="D65" s="11"/>
      <c r="E65" s="11"/>
      <c r="F65" s="12">
        <v>-61</v>
      </c>
      <c r="G65" s="13" t="str">
        <f>IF(G63=F62,F64,IF(G63=F64,F62,0))</f>
        <v>Мухутдинов Динар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" customHeight="1">
      <c r="A66" s="11"/>
      <c r="B66" s="15">
        <v>16</v>
      </c>
      <c r="C66" s="20" t="s">
        <v>81</v>
      </c>
      <c r="D66" s="11"/>
      <c r="E66" s="11"/>
      <c r="F66" s="11"/>
      <c r="G66" s="22" t="s">
        <v>26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" customHeight="1">
      <c r="A67" s="12">
        <v>2</v>
      </c>
      <c r="B67" s="18" t="str">
        <f>Сп2!A8</f>
        <v>Хадимуллин Рустам</v>
      </c>
      <c r="C67" s="11"/>
      <c r="D67" s="11"/>
      <c r="E67" s="12">
        <v>-56</v>
      </c>
      <c r="F67" s="13" t="str">
        <f>IF(2стр2!G10=2стр2!F6,2стр2!F14,IF(2стр2!G10=2стр2!F14,2стр2!F6,0))</f>
        <v>Омерова Александра</v>
      </c>
      <c r="G67" s="11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" customHeight="1">
      <c r="A68" s="11"/>
      <c r="B68" s="11"/>
      <c r="C68" s="11"/>
      <c r="D68" s="11"/>
      <c r="E68" s="11"/>
      <c r="F68" s="15">
        <v>62</v>
      </c>
      <c r="G68" s="16" t="s">
        <v>93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" customHeight="1">
      <c r="A69" s="12">
        <v>-52</v>
      </c>
      <c r="B69" s="13" t="str">
        <f>IF(2стр2!F6=2стр2!E4,2стр2!E8,IF(2стр2!F6=2стр2!E8,2стр2!E4,0))</f>
        <v>Арсеньев Кирилл</v>
      </c>
      <c r="C69" s="11"/>
      <c r="D69" s="11"/>
      <c r="E69" s="12">
        <v>-57</v>
      </c>
      <c r="F69" s="18" t="str">
        <f>IF(2стр2!G26=2стр2!F22,2стр2!F30,IF(2стр2!G26=2стр2!F30,2стр2!F22,0))</f>
        <v>Исмагилов Вадим</v>
      </c>
      <c r="G69" s="22" t="s">
        <v>27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" customHeight="1">
      <c r="A70" s="11"/>
      <c r="B70" s="15">
        <v>63</v>
      </c>
      <c r="C70" s="16" t="s">
        <v>86</v>
      </c>
      <c r="D70" s="11"/>
      <c r="E70" s="11"/>
      <c r="F70" s="12">
        <v>-62</v>
      </c>
      <c r="G70" s="13" t="str">
        <f>IF(G68=F67,F69,IF(G68=F69,F67,0))</f>
        <v>Омерова Александра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" customHeight="1">
      <c r="A71" s="12">
        <v>-53</v>
      </c>
      <c r="B71" s="18" t="str">
        <f>IF(2стр2!F14=2стр2!E12,2стр2!E16,IF(2стр2!F14=2стр2!E16,2стр2!E12,0))</f>
        <v>Грошев Юрий</v>
      </c>
      <c r="C71" s="19"/>
      <c r="D71" s="24"/>
      <c r="E71" s="11"/>
      <c r="F71" s="11"/>
      <c r="G71" s="22" t="s">
        <v>28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2" customHeight="1">
      <c r="A72" s="11"/>
      <c r="B72" s="11"/>
      <c r="C72" s="15">
        <v>65</v>
      </c>
      <c r="D72" s="16" t="s">
        <v>83</v>
      </c>
      <c r="E72" s="12">
        <v>-63</v>
      </c>
      <c r="F72" s="13" t="str">
        <f>IF(C70=B69,B71,IF(C70=B71,B69,0))</f>
        <v>Грошев Юрий</v>
      </c>
      <c r="G72" s="11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2" customHeight="1">
      <c r="A73" s="12">
        <v>-54</v>
      </c>
      <c r="B73" s="13" t="str">
        <f>IF(2стр2!F22=2стр2!E20,2стр2!E24,IF(2стр2!F22=2стр2!E24,2стр2!E20,0))</f>
        <v>Валиев Ильфат</v>
      </c>
      <c r="C73" s="19"/>
      <c r="D73" s="25" t="s">
        <v>29</v>
      </c>
      <c r="E73" s="11"/>
      <c r="F73" s="15">
        <v>66</v>
      </c>
      <c r="G73" s="16" t="s">
        <v>84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" customHeight="1">
      <c r="A74" s="11"/>
      <c r="B74" s="15">
        <v>64</v>
      </c>
      <c r="C74" s="20" t="s">
        <v>83</v>
      </c>
      <c r="D74" s="26"/>
      <c r="E74" s="12">
        <v>-64</v>
      </c>
      <c r="F74" s="18" t="str">
        <f>IF(C74=B73,B75,IF(C74=B75,B73,0))</f>
        <v>Ильясов Анвар</v>
      </c>
      <c r="G74" s="22" t="s">
        <v>30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2" customHeight="1">
      <c r="A75" s="12">
        <v>-55</v>
      </c>
      <c r="B75" s="18" t="str">
        <f>IF(2стр2!F30=2стр2!E28,2стр2!E32,IF(2стр2!F30=2стр2!E32,2стр2!E28,0))</f>
        <v>Ильясов Анвар</v>
      </c>
      <c r="C75" s="12">
        <v>-65</v>
      </c>
      <c r="D75" s="13" t="str">
        <f>IF(D72=C70,C74,IF(D72=C74,C70,0))</f>
        <v>Арсеньев Кирилл</v>
      </c>
      <c r="E75" s="11"/>
      <c r="F75" s="12">
        <v>-66</v>
      </c>
      <c r="G75" s="13" t="str">
        <f>IF(G73=F72,F74,IF(G73=F74,F72,0))</f>
        <v>Ильясов Анвар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" customHeight="1">
      <c r="A76" s="11"/>
      <c r="B76" s="11"/>
      <c r="C76" s="11"/>
      <c r="D76" s="22" t="s">
        <v>31</v>
      </c>
      <c r="E76" s="11"/>
      <c r="F76" s="11"/>
      <c r="G76" s="22" t="s">
        <v>32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8:19" ht="9" customHeight="1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8:19" ht="9" customHeight="1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9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7" customWidth="1"/>
    <col min="2" max="2" width="13.875" style="27" customWidth="1"/>
    <col min="3" max="8" width="12.75390625" style="27" customWidth="1"/>
    <col min="9" max="11" width="6.75390625" style="27" customWidth="1"/>
    <col min="12" max="16384" width="9.125" style="27" customWidth="1"/>
  </cols>
  <sheetData>
    <row r="1" spans="1:11" ht="15.75">
      <c r="A1" s="61" t="str">
        <f>Сп2!A1</f>
        <v>Кубок Башкортостана 2011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59" t="str">
        <f>Сп2!A2</f>
        <v>1/8 финала Турнира Международный олимпийский день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8">
        <f>Сп2!A3</f>
        <v>40719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9" ht="12.75">
      <c r="A4" s="12">
        <v>-1</v>
      </c>
      <c r="B4" s="13" t="str">
        <f>IF(2стр1!C6=2стр1!B5,2стр1!B7,IF(2стр1!C6=2стр1!B7,2стр1!B5,0))</f>
        <v>_</v>
      </c>
      <c r="C4" s="11"/>
      <c r="D4" s="12">
        <v>-25</v>
      </c>
      <c r="E4" s="13" t="str">
        <f>IF(2стр1!E12=2стр1!D8,2стр1!D16,IF(2стр1!E12=2стр1!D16,2стр1!D8,0))</f>
        <v>Арсеньев Кирилл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5">
        <v>32</v>
      </c>
      <c r="C5" s="28" t="s">
        <v>92</v>
      </c>
      <c r="D5" s="11"/>
      <c r="E5" s="19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8" t="str">
        <f>IF(2стр1!C10=2стр1!B9,2стр1!B11,IF(2стр1!C10=2стр1!B11,2стр1!B9,0))</f>
        <v>Овод Вадим</v>
      </c>
      <c r="C6" s="15">
        <v>40</v>
      </c>
      <c r="D6" s="28" t="s">
        <v>81</v>
      </c>
      <c r="E6" s="15">
        <v>52</v>
      </c>
      <c r="F6" s="28" t="s">
        <v>67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8" t="str">
        <f>IF(2стр1!D64=2стр1!C62,2стр1!C66,IF(2стр1!D64=2стр1!C66,2стр1!C62,0))</f>
        <v>Хадимуллин Рустам</v>
      </c>
      <c r="D7" s="19"/>
      <c r="E7" s="19"/>
      <c r="F7" s="19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IF(2стр1!C14=2стр1!B13,2стр1!B15,IF(2стр1!C14=2стр1!B15,2стр1!B13,0))</f>
        <v>_</v>
      </c>
      <c r="C8" s="11"/>
      <c r="D8" s="15">
        <v>48</v>
      </c>
      <c r="E8" s="29" t="s">
        <v>67</v>
      </c>
      <c r="F8" s="19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5">
        <v>33</v>
      </c>
      <c r="C9" s="28"/>
      <c r="D9" s="19"/>
      <c r="E9" s="24"/>
      <c r="F9" s="19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8" t="str">
        <f>IF(2стр1!C18=2стр1!B17,2стр1!B19,IF(2стр1!C18=2стр1!B19,2стр1!B17,0))</f>
        <v>_</v>
      </c>
      <c r="C10" s="15">
        <v>41</v>
      </c>
      <c r="D10" s="29" t="s">
        <v>67</v>
      </c>
      <c r="E10" s="24"/>
      <c r="F10" s="15">
        <v>56</v>
      </c>
      <c r="G10" s="28" t="s">
        <v>85</v>
      </c>
      <c r="H10" s="24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8" t="str">
        <f>IF(2стр1!D56=2стр1!C54,2стр1!C58,IF(2стр1!D56=2стр1!C58,2стр1!C54,0))</f>
        <v>Омерова Александра</v>
      </c>
      <c r="D11" s="11"/>
      <c r="E11" s="24"/>
      <c r="F11" s="19"/>
      <c r="G11" s="19"/>
      <c r="H11" s="24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IF(2стр1!C22=2стр1!B21,2стр1!B23,IF(2стр1!C22=2стр1!B23,2стр1!B21,0))</f>
        <v>_</v>
      </c>
      <c r="C12" s="11"/>
      <c r="D12" s="12">
        <v>-26</v>
      </c>
      <c r="E12" s="13" t="str">
        <f>IF(2стр1!E28=2стр1!D24,2стр1!D32,IF(2стр1!E28=2стр1!D32,2стр1!D24,0))</f>
        <v>Грошев Юрий</v>
      </c>
      <c r="F12" s="19"/>
      <c r="G12" s="19"/>
      <c r="H12" s="24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5">
        <v>34</v>
      </c>
      <c r="C13" s="28"/>
      <c r="D13" s="11"/>
      <c r="E13" s="19"/>
      <c r="F13" s="19"/>
      <c r="G13" s="19"/>
      <c r="H13" s="24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8" t="str">
        <f>IF(2стр1!C26=2стр1!B25,2стр1!B27,IF(2стр1!C26=2стр1!B27,2стр1!B25,0))</f>
        <v>_</v>
      </c>
      <c r="C14" s="15">
        <v>42</v>
      </c>
      <c r="D14" s="28" t="s">
        <v>85</v>
      </c>
      <c r="E14" s="15">
        <v>53</v>
      </c>
      <c r="F14" s="29" t="s">
        <v>85</v>
      </c>
      <c r="G14" s="15">
        <v>58</v>
      </c>
      <c r="H14" s="28" t="s">
        <v>88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8" t="str">
        <f>IF(2стр1!D48=2стр1!C46,2стр1!C50,IF(2стр1!D48=2стр1!C50,2стр1!C46,0))</f>
        <v>Камеев Тимур</v>
      </c>
      <c r="D15" s="19"/>
      <c r="E15" s="19"/>
      <c r="F15" s="11"/>
      <c r="G15" s="19"/>
      <c r="H15" s="19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IF(2стр1!C30=2стр1!B29,2стр1!B31,IF(2стр1!C30=2стр1!B31,2стр1!B29,0))</f>
        <v>_</v>
      </c>
      <c r="C16" s="11"/>
      <c r="D16" s="15">
        <v>49</v>
      </c>
      <c r="E16" s="29" t="s">
        <v>85</v>
      </c>
      <c r="F16" s="11"/>
      <c r="G16" s="19"/>
      <c r="H16" s="19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5">
        <v>35</v>
      </c>
      <c r="C17" s="28"/>
      <c r="D17" s="19"/>
      <c r="E17" s="24"/>
      <c r="F17" s="11"/>
      <c r="G17" s="19"/>
      <c r="H17" s="19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8" t="str">
        <f>IF(2стр1!C34=2стр1!B33,2стр1!B35,IF(2стр1!C34=2стр1!B35,2стр1!B33,0))</f>
        <v>_</v>
      </c>
      <c r="C18" s="15">
        <v>43</v>
      </c>
      <c r="D18" s="29" t="s">
        <v>90</v>
      </c>
      <c r="E18" s="24"/>
      <c r="F18" s="12">
        <v>-30</v>
      </c>
      <c r="G18" s="18" t="str">
        <f>IF(2стр1!F52=2стр1!E44,2стр1!E60,IF(2стр1!F52=2стр1!E60,2стр1!E44,0))</f>
        <v>Сайпушева Эрви</v>
      </c>
      <c r="H18" s="19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3">
        <v>-21</v>
      </c>
      <c r="C19" s="18" t="str">
        <f>IF(2стр1!D40=2стр1!C38,2стр1!C42,IF(2стр1!D40=2стр1!C42,2стр1!C38,0))</f>
        <v>Аминев Марат</v>
      </c>
      <c r="D19" s="11"/>
      <c r="E19" s="24"/>
      <c r="F19" s="11"/>
      <c r="G19" s="24"/>
      <c r="H19" s="19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IF(2стр1!C38=2стр1!B37,2стр1!B39,IF(2стр1!C38=2стр1!B39,2стр1!B37,0))</f>
        <v>_</v>
      </c>
      <c r="C20" s="11"/>
      <c r="D20" s="12">
        <v>-27</v>
      </c>
      <c r="E20" s="13" t="str">
        <f>IF(2стр1!E44=2стр1!D40,2стр1!D48,IF(2стр1!E44=2стр1!D48,2стр1!D40,0))</f>
        <v>Мухутдинов Динар</v>
      </c>
      <c r="F20" s="11"/>
      <c r="G20" s="24"/>
      <c r="H20" s="19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5">
        <v>36</v>
      </c>
      <c r="C21" s="28"/>
      <c r="D21" s="11"/>
      <c r="E21" s="19"/>
      <c r="F21" s="11"/>
      <c r="G21" s="24"/>
      <c r="H21" s="19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8" t="str">
        <f>IF(2стр1!C42=2стр1!B41,2стр1!B43,IF(2стр1!C42=2стр1!B43,2стр1!B41,0))</f>
        <v>_</v>
      </c>
      <c r="C22" s="15">
        <v>44</v>
      </c>
      <c r="D22" s="28" t="s">
        <v>83</v>
      </c>
      <c r="E22" s="15">
        <v>54</v>
      </c>
      <c r="F22" s="28" t="s">
        <v>82</v>
      </c>
      <c r="G22" s="24"/>
      <c r="H22" s="15">
        <v>60</v>
      </c>
      <c r="I22" s="30" t="s">
        <v>80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8" t="str">
        <f>IF(2стр1!D32=2стр1!C30,2стр1!C34,IF(2стр1!D32=2стр1!C34,2стр1!C30,0))</f>
        <v>Валиев Ильфат</v>
      </c>
      <c r="D23" s="19"/>
      <c r="E23" s="19"/>
      <c r="F23" s="19"/>
      <c r="G23" s="24"/>
      <c r="H23" s="19"/>
      <c r="I23" s="26"/>
      <c r="J23" s="60" t="s">
        <v>33</v>
      </c>
      <c r="K23" s="60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IF(2стр1!C46=2стр1!B45,2стр1!B47,IF(2стр1!C46=2стр1!B47,2стр1!B45,0))</f>
        <v>_</v>
      </c>
      <c r="C24" s="11"/>
      <c r="D24" s="15">
        <v>50</v>
      </c>
      <c r="E24" s="29" t="s">
        <v>83</v>
      </c>
      <c r="F24" s="19"/>
      <c r="G24" s="24"/>
      <c r="H24" s="19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5">
        <v>37</v>
      </c>
      <c r="C25" s="28"/>
      <c r="D25" s="19"/>
      <c r="E25" s="24"/>
      <c r="F25" s="19"/>
      <c r="G25" s="24"/>
      <c r="H25" s="19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8" t="str">
        <f>IF(2стр1!C50=2стр1!B49,2стр1!B51,IF(2стр1!C50=2стр1!B51,2стр1!B49,0))</f>
        <v>_</v>
      </c>
      <c r="C26" s="15">
        <v>45</v>
      </c>
      <c r="D26" s="29" t="s">
        <v>74</v>
      </c>
      <c r="E26" s="24"/>
      <c r="F26" s="15">
        <v>57</v>
      </c>
      <c r="G26" s="28" t="s">
        <v>82</v>
      </c>
      <c r="H26" s="19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8" t="str">
        <f>IF(2стр1!D24=2стр1!C22,2стр1!C26,IF(2стр1!D24=2стр1!C26,2стр1!C22,0))</f>
        <v>Афанасьев Вадим</v>
      </c>
      <c r="D27" s="11"/>
      <c r="E27" s="24"/>
      <c r="F27" s="19"/>
      <c r="G27" s="19"/>
      <c r="H27" s="19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IF(2стр1!C54=2стр1!B53,2стр1!B55,IF(2стр1!C54=2стр1!B55,2стр1!B53,0))</f>
        <v>_</v>
      </c>
      <c r="C28" s="11"/>
      <c r="D28" s="12">
        <v>-28</v>
      </c>
      <c r="E28" s="13" t="str">
        <f>IF(2стр1!E60=2стр1!D56,2стр1!D64,IF(2стр1!E60=2стр1!D64,2стр1!D56,0))</f>
        <v>Ильясов Анвар</v>
      </c>
      <c r="F28" s="19"/>
      <c r="G28" s="19"/>
      <c r="H28" s="19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5">
        <v>38</v>
      </c>
      <c r="C29" s="28"/>
      <c r="D29" s="11"/>
      <c r="E29" s="19"/>
      <c r="F29" s="19"/>
      <c r="G29" s="19"/>
      <c r="H29" s="19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8" t="str">
        <f>IF(2стр1!C58=2стр1!B57,2стр1!B59,IF(2стр1!C58=2стр1!B59,2стр1!B57,0))</f>
        <v>_</v>
      </c>
      <c r="C30" s="15">
        <v>46</v>
      </c>
      <c r="D30" s="28" t="s">
        <v>73</v>
      </c>
      <c r="E30" s="15">
        <v>55</v>
      </c>
      <c r="F30" s="29" t="s">
        <v>93</v>
      </c>
      <c r="G30" s="15">
        <v>59</v>
      </c>
      <c r="H30" s="29" t="s">
        <v>80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8" t="str">
        <f>IF(2стр1!D16=2стр1!C14,2стр1!C18,IF(2стр1!D16=2стр1!C18,2стр1!C14,0))</f>
        <v>Юнусов Ринат</v>
      </c>
      <c r="D31" s="19"/>
      <c r="E31" s="19"/>
      <c r="F31" s="11"/>
      <c r="G31" s="19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IF(2стр1!C62=2стр1!B61,2стр1!B63,IF(2стр1!C62=2стр1!B63,2стр1!B61,0))</f>
        <v>Овод Максим</v>
      </c>
      <c r="C32" s="11"/>
      <c r="D32" s="15">
        <v>51</v>
      </c>
      <c r="E32" s="29" t="s">
        <v>93</v>
      </c>
      <c r="F32" s="11"/>
      <c r="G32" s="19"/>
      <c r="H32" s="12">
        <v>-60</v>
      </c>
      <c r="I32" s="13" t="str">
        <f>IF(I22=H14,H30,IF(I22=H30,H14,0))</f>
        <v>Сайпушева Эрви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5">
        <v>39</v>
      </c>
      <c r="C33" s="28" t="s">
        <v>91</v>
      </c>
      <c r="D33" s="19"/>
      <c r="E33" s="24"/>
      <c r="F33" s="11"/>
      <c r="G33" s="19"/>
      <c r="H33" s="11"/>
      <c r="I33" s="26"/>
      <c r="J33" s="60" t="s">
        <v>34</v>
      </c>
      <c r="K33" s="60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8" t="str">
        <f>IF(2стр1!C66=2стр1!B65,2стр1!B67,IF(2стр1!C66=2стр1!B67,2стр1!B65,0))</f>
        <v>_</v>
      </c>
      <c r="C34" s="15">
        <v>47</v>
      </c>
      <c r="D34" s="29" t="s">
        <v>93</v>
      </c>
      <c r="E34" s="24"/>
      <c r="F34" s="12">
        <v>-29</v>
      </c>
      <c r="G34" s="18" t="str">
        <f>IF(2стр1!F20=2стр1!E12,2стр1!E28,IF(2стр1!F20=2стр1!E28,2стр1!E12,0))</f>
        <v>Султанмуратов Ильдар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8" t="str">
        <f>IF(2стр1!D8=2стр1!C6,2стр1!C10,IF(2стр1!D8=2стр1!C10,2стр1!C6,0))</f>
        <v>Исмагилов Вадим</v>
      </c>
      <c r="D35" s="11"/>
      <c r="E35" s="24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Овод Вадим</v>
      </c>
      <c r="C37" s="11"/>
      <c r="D37" s="11"/>
      <c r="E37" s="11"/>
      <c r="F37" s="12">
        <v>-48</v>
      </c>
      <c r="G37" s="13" t="str">
        <f>IF(E8=D6,D10,IF(E8=D10,D6,0))</f>
        <v>Хадимуллин Рустам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5">
        <v>71</v>
      </c>
      <c r="C38" s="28" t="s">
        <v>92</v>
      </c>
      <c r="D38" s="11"/>
      <c r="E38" s="11"/>
      <c r="F38" s="11"/>
      <c r="G38" s="15">
        <v>67</v>
      </c>
      <c r="H38" s="28" t="s">
        <v>81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8">
        <f>IF(D10=C9,C11,IF(D10=C11,C9,0))</f>
        <v>0</v>
      </c>
      <c r="C39" s="19"/>
      <c r="D39" s="11"/>
      <c r="E39" s="11"/>
      <c r="F39" s="12">
        <v>-49</v>
      </c>
      <c r="G39" s="18" t="str">
        <f>IF(E16=D14,D18,IF(E16=D18,D14,0))</f>
        <v>Аминев Марат</v>
      </c>
      <c r="H39" s="19"/>
      <c r="I39" s="24"/>
      <c r="J39" s="11"/>
      <c r="K39" s="24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5">
        <v>75</v>
      </c>
      <c r="D40" s="28" t="s">
        <v>92</v>
      </c>
      <c r="E40" s="11"/>
      <c r="F40" s="11"/>
      <c r="G40" s="11"/>
      <c r="H40" s="15">
        <v>69</v>
      </c>
      <c r="I40" s="31" t="s">
        <v>81</v>
      </c>
      <c r="J40" s="16"/>
      <c r="K40" s="16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9"/>
      <c r="D41" s="19"/>
      <c r="E41" s="11"/>
      <c r="F41" s="12">
        <v>-50</v>
      </c>
      <c r="G41" s="13" t="str">
        <f>IF(E24=D22,D26,IF(E24=D26,D22,0))</f>
        <v>Афанасьев Вадим</v>
      </c>
      <c r="H41" s="19"/>
      <c r="I41" s="32"/>
      <c r="J41" s="60" t="s">
        <v>35</v>
      </c>
      <c r="K41" s="60"/>
      <c r="L41"/>
      <c r="M41"/>
      <c r="N41"/>
      <c r="O41"/>
      <c r="P41"/>
      <c r="Q41"/>
      <c r="R41"/>
      <c r="S41"/>
    </row>
    <row r="42" spans="1:19" ht="12.75">
      <c r="A42" s="12"/>
      <c r="B42" s="15">
        <v>72</v>
      </c>
      <c r="C42" s="29"/>
      <c r="D42" s="19"/>
      <c r="E42" s="11"/>
      <c r="F42" s="11"/>
      <c r="G42" s="15">
        <v>68</v>
      </c>
      <c r="H42" s="29" t="s">
        <v>73</v>
      </c>
      <c r="I42" s="26"/>
      <c r="J42" s="11"/>
      <c r="K42" s="26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8">
        <f>IF(D18=C17,C19,IF(D18=C19,C17,0))</f>
        <v>0</v>
      </c>
      <c r="C43" s="11"/>
      <c r="D43" s="19"/>
      <c r="E43" s="11"/>
      <c r="F43" s="12">
        <v>-51</v>
      </c>
      <c r="G43" s="18" t="str">
        <f>IF(E32=D30,D34,IF(E32=D34,D30,0))</f>
        <v>Юнусов Ринат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4"/>
      <c r="C44" s="11"/>
      <c r="D44" s="15">
        <v>77</v>
      </c>
      <c r="E44" s="28" t="s">
        <v>91</v>
      </c>
      <c r="F44" s="11"/>
      <c r="G44" s="11"/>
      <c r="H44" s="12">
        <v>-69</v>
      </c>
      <c r="I44" s="13" t="str">
        <f>IF(I40=H38,H42,IF(I40=H42,H38,0))</f>
        <v>Юнусов Ринат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9"/>
      <c r="E45" s="22" t="s">
        <v>36</v>
      </c>
      <c r="F45" s="11"/>
      <c r="G45" s="12">
        <v>-67</v>
      </c>
      <c r="H45" s="13" t="str">
        <f>IF(H38=G37,G39,IF(H38=G39,G37,0))</f>
        <v>Аминев Марат</v>
      </c>
      <c r="I45" s="26"/>
      <c r="J45" s="60" t="s">
        <v>37</v>
      </c>
      <c r="K45" s="60"/>
      <c r="L45"/>
      <c r="M45"/>
      <c r="N45"/>
      <c r="O45"/>
      <c r="P45"/>
      <c r="Q45"/>
      <c r="R45"/>
      <c r="S45"/>
    </row>
    <row r="46" spans="1:19" ht="12.75">
      <c r="A46" s="12"/>
      <c r="B46" s="15">
        <v>73</v>
      </c>
      <c r="C46" s="28"/>
      <c r="D46" s="19"/>
      <c r="E46" s="11"/>
      <c r="F46" s="11"/>
      <c r="G46" s="11"/>
      <c r="H46" s="15">
        <v>70</v>
      </c>
      <c r="I46" s="30" t="s">
        <v>74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8">
        <f>IF(D26=C25,C27,IF(D26=C27,C25,0))</f>
        <v>0</v>
      </c>
      <c r="C47" s="19"/>
      <c r="D47" s="19"/>
      <c r="E47" s="11"/>
      <c r="F47" s="11"/>
      <c r="G47" s="12">
        <v>-68</v>
      </c>
      <c r="H47" s="18" t="str">
        <f>IF(H42=G41,G43,IF(H42=G43,G41,0))</f>
        <v>Афанасьев Вадим</v>
      </c>
      <c r="I47" s="26"/>
      <c r="J47" s="60" t="s">
        <v>38</v>
      </c>
      <c r="K47" s="60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5">
        <v>76</v>
      </c>
      <c r="D48" s="29" t="s">
        <v>91</v>
      </c>
      <c r="E48" s="11"/>
      <c r="F48" s="11"/>
      <c r="G48" s="11"/>
      <c r="H48" s="12">
        <v>-70</v>
      </c>
      <c r="I48" s="13" t="str">
        <f>IF(I46=H45,H47,IF(I46=H47,H45,0))</f>
        <v>Аминев Марат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9"/>
      <c r="D49" s="11"/>
      <c r="E49" s="11"/>
      <c r="F49" s="11"/>
      <c r="G49" s="24"/>
      <c r="H49" s="11"/>
      <c r="I49" s="26"/>
      <c r="J49" s="60" t="s">
        <v>39</v>
      </c>
      <c r="K49" s="60"/>
      <c r="L49"/>
      <c r="M49"/>
      <c r="N49"/>
      <c r="O49"/>
      <c r="P49"/>
      <c r="Q49"/>
      <c r="R49"/>
      <c r="S49"/>
    </row>
    <row r="50" spans="1:19" ht="12.75">
      <c r="A50" s="12"/>
      <c r="B50" s="15">
        <v>74</v>
      </c>
      <c r="C50" s="29" t="s">
        <v>91</v>
      </c>
      <c r="D50" s="12">
        <v>-77</v>
      </c>
      <c r="E50" s="13" t="str">
        <f>IF(E44=D40,D48,IF(E44=D48,D40,0))</f>
        <v>Овод Вадим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8" t="str">
        <f>IF(D34=C33,C35,IF(D34=C35,C33,0))</f>
        <v>Овод Максим</v>
      </c>
      <c r="C51" s="11"/>
      <c r="D51" s="11"/>
      <c r="E51" s="22" t="s">
        <v>40</v>
      </c>
      <c r="F51" s="11"/>
      <c r="G51" s="15">
        <v>79</v>
      </c>
      <c r="H51" s="28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6"/>
      <c r="F52" s="12">
        <v>-72</v>
      </c>
      <c r="G52" s="18">
        <f>IF(C42=B41,B43,IF(C42=B43,B41,0))</f>
        <v>0</v>
      </c>
      <c r="H52" s="19"/>
      <c r="I52" s="24"/>
      <c r="J52" s="11"/>
      <c r="K52" s="24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5">
        <v>78</v>
      </c>
      <c r="E53" s="28"/>
      <c r="F53" s="11"/>
      <c r="G53" s="11"/>
      <c r="H53" s="15">
        <v>81</v>
      </c>
      <c r="I53" s="31"/>
      <c r="J53" s="16"/>
      <c r="K53" s="16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8">
        <f>IF(D48=C46,C50,IF(D48=C50,C46,0))</f>
        <v>0</v>
      </c>
      <c r="E54" s="22" t="s">
        <v>41</v>
      </c>
      <c r="F54" s="12">
        <v>-73</v>
      </c>
      <c r="G54" s="13">
        <f>IF(C46=B45,B47,IF(C46=B47,B45,0))</f>
        <v>0</v>
      </c>
      <c r="H54" s="19"/>
      <c r="I54" s="32"/>
      <c r="J54" s="60" t="s">
        <v>42</v>
      </c>
      <c r="K54" s="60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5">
        <v>80</v>
      </c>
      <c r="H55" s="29"/>
      <c r="I55" s="26"/>
      <c r="J55" s="11"/>
      <c r="K55" s="26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4"/>
      <c r="D56" s="11"/>
      <c r="E56" s="22" t="s">
        <v>43</v>
      </c>
      <c r="F56" s="12">
        <v>-74</v>
      </c>
      <c r="G56" s="18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5">
        <v>83</v>
      </c>
      <c r="C57" s="28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8">
        <f>IF(C9=B8,B10,IF(C9=B10,B8,0))</f>
        <v>0</v>
      </c>
      <c r="C58" s="19"/>
      <c r="D58" s="11"/>
      <c r="E58" s="11"/>
      <c r="F58" s="11"/>
      <c r="G58" s="12">
        <v>-79</v>
      </c>
      <c r="H58" s="13">
        <f>IF(H51=G50,G52,IF(H51=G52,G50,0))</f>
        <v>0</v>
      </c>
      <c r="I58" s="26"/>
      <c r="J58" s="60" t="s">
        <v>44</v>
      </c>
      <c r="K58" s="60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5">
        <v>87</v>
      </c>
      <c r="D59" s="28"/>
      <c r="E59" s="11"/>
      <c r="F59" s="11"/>
      <c r="G59" s="11"/>
      <c r="H59" s="15">
        <v>82</v>
      </c>
      <c r="I59" s="30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9"/>
      <c r="D60" s="19"/>
      <c r="E60" s="11"/>
      <c r="F60" s="11"/>
      <c r="G60" s="12">
        <v>-80</v>
      </c>
      <c r="H60" s="18">
        <f>IF(H55=G54,G56,IF(H55=G56,G54,0))</f>
        <v>0</v>
      </c>
      <c r="I60" s="26"/>
      <c r="J60" s="60" t="s">
        <v>45</v>
      </c>
      <c r="K60" s="60"/>
      <c r="L60"/>
      <c r="M60"/>
      <c r="N60"/>
      <c r="O60"/>
      <c r="P60"/>
      <c r="Q60"/>
      <c r="R60"/>
      <c r="S60"/>
    </row>
    <row r="61" spans="1:19" ht="12.75">
      <c r="A61" s="12"/>
      <c r="B61" s="15">
        <v>84</v>
      </c>
      <c r="C61" s="29"/>
      <c r="D61" s="19"/>
      <c r="E61" s="11"/>
      <c r="F61" s="11"/>
      <c r="G61" s="11"/>
      <c r="H61" s="12">
        <v>-82</v>
      </c>
      <c r="I61" s="13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8">
        <f>IF(C17=B16,B18,IF(C17=B18,B16,0))</f>
        <v>0</v>
      </c>
      <c r="C62" s="11"/>
      <c r="D62" s="19"/>
      <c r="E62" s="11"/>
      <c r="F62" s="11"/>
      <c r="G62" s="24"/>
      <c r="H62" s="11"/>
      <c r="I62" s="26"/>
      <c r="J62" s="60" t="s">
        <v>46</v>
      </c>
      <c r="K62" s="60"/>
      <c r="L62"/>
      <c r="M62"/>
      <c r="N62"/>
      <c r="O62"/>
      <c r="P62"/>
      <c r="Q62"/>
      <c r="R62"/>
      <c r="S62"/>
    </row>
    <row r="63" spans="1:19" ht="12.75">
      <c r="A63" s="12"/>
      <c r="B63" s="24"/>
      <c r="C63" s="11"/>
      <c r="D63" s="15">
        <v>89</v>
      </c>
      <c r="E63" s="28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9"/>
      <c r="E64" s="22" t="s">
        <v>47</v>
      </c>
      <c r="F64" s="11"/>
      <c r="G64" s="15">
        <v>91</v>
      </c>
      <c r="H64" s="28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5">
        <v>85</v>
      </c>
      <c r="C65" s="28"/>
      <c r="D65" s="19"/>
      <c r="E65" s="11"/>
      <c r="F65" s="12">
        <v>-84</v>
      </c>
      <c r="G65" s="18">
        <f>IF(C61=B60,B62,IF(C61=B62,B60,0))</f>
        <v>0</v>
      </c>
      <c r="H65" s="19"/>
      <c r="I65" s="24"/>
      <c r="J65" s="11"/>
      <c r="K65" s="24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8">
        <f>IF(C25=B24,B26,IF(C25=B26,B24,0))</f>
        <v>0</v>
      </c>
      <c r="C66" s="19"/>
      <c r="D66" s="19"/>
      <c r="E66" s="11"/>
      <c r="F66" s="11"/>
      <c r="G66" s="11"/>
      <c r="H66" s="15">
        <v>93</v>
      </c>
      <c r="I66" s="31"/>
      <c r="J66" s="16"/>
      <c r="K66" s="16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5">
        <v>88</v>
      </c>
      <c r="D67" s="29"/>
      <c r="E67" s="11"/>
      <c r="F67" s="12">
        <v>-85</v>
      </c>
      <c r="G67" s="13">
        <f>IF(C65=B64,B66,IF(C65=B66,B64,0))</f>
        <v>0</v>
      </c>
      <c r="H67" s="19"/>
      <c r="I67" s="32"/>
      <c r="J67" s="60" t="s">
        <v>48</v>
      </c>
      <c r="K67" s="60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9"/>
      <c r="D68" s="11"/>
      <c r="E68" s="11"/>
      <c r="F68" s="11"/>
      <c r="G68" s="15">
        <v>92</v>
      </c>
      <c r="H68" s="29"/>
      <c r="I68" s="26"/>
      <c r="J68" s="11"/>
      <c r="K68" s="26"/>
      <c r="L68"/>
      <c r="M68"/>
      <c r="N68"/>
      <c r="O68"/>
      <c r="P68"/>
      <c r="Q68"/>
      <c r="R68"/>
      <c r="S68"/>
    </row>
    <row r="69" spans="1:19" ht="12.75">
      <c r="A69" s="12"/>
      <c r="B69" s="15">
        <v>86</v>
      </c>
      <c r="C69" s="29"/>
      <c r="D69" s="12">
        <v>-89</v>
      </c>
      <c r="E69" s="13">
        <f>IF(E63=D59,D67,IF(E63=D67,D59,0))</f>
        <v>0</v>
      </c>
      <c r="F69" s="12">
        <v>-86</v>
      </c>
      <c r="G69" s="18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8" t="str">
        <f>IF(C33=B32,B34,IF(C33=B34,B32,0))</f>
        <v>_</v>
      </c>
      <c r="C70" s="11"/>
      <c r="D70" s="11"/>
      <c r="E70" s="22" t="s">
        <v>49</v>
      </c>
      <c r="F70" s="11"/>
      <c r="G70" s="11"/>
      <c r="H70" s="12">
        <v>-93</v>
      </c>
      <c r="I70" s="13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6"/>
      <c r="F71" s="11"/>
      <c r="G71" s="12">
        <v>-91</v>
      </c>
      <c r="H71" s="13" t="str">
        <f>IF(H64=G63,G65,IF(H64=G65,G63,0))</f>
        <v>_</v>
      </c>
      <c r="I71" s="26"/>
      <c r="J71" s="60" t="s">
        <v>50</v>
      </c>
      <c r="K71" s="60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5">
        <v>90</v>
      </c>
      <c r="E72" s="28"/>
      <c r="F72" s="11"/>
      <c r="G72" s="11"/>
      <c r="H72" s="15">
        <v>94</v>
      </c>
      <c r="I72" s="30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8">
        <f>IF(D67=C65,C69,IF(D67=C69,C65,0))</f>
        <v>0</v>
      </c>
      <c r="E73" s="22" t="s">
        <v>51</v>
      </c>
      <c r="F73" s="11"/>
      <c r="G73" s="12">
        <v>-92</v>
      </c>
      <c r="H73" s="18" t="str">
        <f>IF(H68=G67,G69,IF(H68=G69,G67,0))</f>
        <v>_</v>
      </c>
      <c r="I73" s="26"/>
      <c r="J73" s="60" t="s">
        <v>52</v>
      </c>
      <c r="K73" s="60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4"/>
      <c r="D75" s="11"/>
      <c r="E75" s="22" t="s">
        <v>53</v>
      </c>
      <c r="F75" s="11"/>
      <c r="G75" s="24"/>
      <c r="H75" s="11"/>
      <c r="I75" s="26"/>
      <c r="J75" s="60" t="s">
        <v>54</v>
      </c>
      <c r="K75" s="60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56" t="s">
        <v>95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40726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96</v>
      </c>
      <c r="B7" s="8">
        <v>1</v>
      </c>
      <c r="C7" s="9" t="str">
        <f>1!F20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97</v>
      </c>
      <c r="B8" s="8">
        <v>2</v>
      </c>
      <c r="C8" s="9" t="str">
        <f>1!F31</f>
        <v>Медведев Тарас</v>
      </c>
      <c r="D8" s="6"/>
      <c r="E8" s="6"/>
      <c r="F8" s="6"/>
      <c r="G8" s="6"/>
      <c r="H8" s="6"/>
      <c r="I8" s="6"/>
    </row>
    <row r="9" spans="1:9" ht="18">
      <c r="A9" s="7" t="s">
        <v>98</v>
      </c>
      <c r="B9" s="8">
        <v>3</v>
      </c>
      <c r="C9" s="9" t="str">
        <f>1!G43</f>
        <v>Насыров Илдар</v>
      </c>
      <c r="D9" s="6"/>
      <c r="E9" s="6"/>
      <c r="F9" s="6"/>
      <c r="G9" s="6"/>
      <c r="H9" s="6"/>
      <c r="I9" s="6"/>
    </row>
    <row r="10" spans="1:9" ht="18">
      <c r="A10" s="7" t="s">
        <v>99</v>
      </c>
      <c r="B10" s="8">
        <v>4</v>
      </c>
      <c r="C10" s="9" t="str">
        <f>1!G51</f>
        <v>Маневич Сергей</v>
      </c>
      <c r="D10" s="6"/>
      <c r="E10" s="6"/>
      <c r="F10" s="6"/>
      <c r="G10" s="6"/>
      <c r="H10" s="6"/>
      <c r="I10" s="6"/>
    </row>
    <row r="11" spans="1:9" ht="18">
      <c r="A11" s="7" t="s">
        <v>100</v>
      </c>
      <c r="B11" s="8">
        <v>5</v>
      </c>
      <c r="C11" s="9" t="str">
        <f>1!C55</f>
        <v>Байрамалов Леонид</v>
      </c>
      <c r="D11" s="6"/>
      <c r="E11" s="6"/>
      <c r="F11" s="6"/>
      <c r="G11" s="6"/>
      <c r="H11" s="6"/>
      <c r="I11" s="6"/>
    </row>
    <row r="12" spans="1:9" ht="18">
      <c r="A12" s="7" t="s">
        <v>101</v>
      </c>
      <c r="B12" s="8">
        <v>6</v>
      </c>
      <c r="C12" s="9" t="str">
        <f>1!C57</f>
        <v>Саитов Ринат</v>
      </c>
      <c r="D12" s="6"/>
      <c r="E12" s="6"/>
      <c r="F12" s="6"/>
      <c r="G12" s="6"/>
      <c r="H12" s="6"/>
      <c r="I12" s="6"/>
    </row>
    <row r="13" spans="1:9" ht="18">
      <c r="A13" s="7" t="s">
        <v>102</v>
      </c>
      <c r="B13" s="8">
        <v>7</v>
      </c>
      <c r="C13" s="9" t="str">
        <f>1!C60</f>
        <v>Толкачев Иван</v>
      </c>
      <c r="D13" s="6"/>
      <c r="E13" s="6"/>
      <c r="F13" s="6"/>
      <c r="G13" s="6"/>
      <c r="H13" s="6"/>
      <c r="I13" s="6"/>
    </row>
    <row r="14" spans="1:9" ht="18">
      <c r="A14" s="7" t="s">
        <v>103</v>
      </c>
      <c r="B14" s="8">
        <v>8</v>
      </c>
      <c r="C14" s="9" t="str">
        <f>1!C62</f>
        <v>Емельянов Александр</v>
      </c>
      <c r="D14" s="6"/>
      <c r="E14" s="6"/>
      <c r="F14" s="6"/>
      <c r="G14" s="6"/>
      <c r="H14" s="6"/>
      <c r="I14" s="6"/>
    </row>
    <row r="15" spans="1:9" ht="18">
      <c r="A15" s="7" t="s">
        <v>104</v>
      </c>
      <c r="B15" s="8">
        <v>9</v>
      </c>
      <c r="C15" s="9" t="str">
        <f>1!G57</f>
        <v>Юнусов Степан</v>
      </c>
      <c r="D15" s="6"/>
      <c r="E15" s="6"/>
      <c r="F15" s="6"/>
      <c r="G15" s="6"/>
      <c r="H15" s="6"/>
      <c r="I15" s="6"/>
    </row>
    <row r="16" spans="1:9" ht="18">
      <c r="A16" s="7" t="s">
        <v>80</v>
      </c>
      <c r="B16" s="8">
        <v>10</v>
      </c>
      <c r="C16" s="9" t="str">
        <f>1!G60</f>
        <v>Кузьмин Александр</v>
      </c>
      <c r="D16" s="6"/>
      <c r="E16" s="6"/>
      <c r="F16" s="6"/>
      <c r="G16" s="6"/>
      <c r="H16" s="6"/>
      <c r="I16" s="6"/>
    </row>
    <row r="17" spans="1:9" ht="18">
      <c r="A17" s="7" t="s">
        <v>105</v>
      </c>
      <c r="B17" s="8">
        <v>11</v>
      </c>
      <c r="C17" s="9" t="str">
        <f>1!G64</f>
        <v>Султанова Эльмира</v>
      </c>
      <c r="D17" s="6"/>
      <c r="E17" s="6"/>
      <c r="F17" s="6"/>
      <c r="G17" s="6"/>
      <c r="H17" s="6"/>
      <c r="I17" s="6"/>
    </row>
    <row r="18" spans="1:9" ht="18">
      <c r="A18" s="7" t="s">
        <v>85</v>
      </c>
      <c r="B18" s="8">
        <v>12</v>
      </c>
      <c r="C18" s="9" t="str">
        <f>1!G66</f>
        <v>Султанмуратов Ильдар</v>
      </c>
      <c r="D18" s="6"/>
      <c r="E18" s="6"/>
      <c r="F18" s="6"/>
      <c r="G18" s="6"/>
      <c r="H18" s="6"/>
      <c r="I18" s="6"/>
    </row>
    <row r="19" spans="1:9" ht="18">
      <c r="A19" s="7" t="s">
        <v>94</v>
      </c>
      <c r="B19" s="8">
        <v>13</v>
      </c>
      <c r="C19" s="9" t="str">
        <f>1!D67</f>
        <v>Камеев Тимур</v>
      </c>
      <c r="D19" s="6"/>
      <c r="E19" s="6"/>
      <c r="F19" s="6"/>
      <c r="G19" s="6"/>
      <c r="H19" s="6"/>
      <c r="I19" s="6"/>
    </row>
    <row r="20" spans="1:9" ht="18">
      <c r="A20" s="7" t="s">
        <v>67</v>
      </c>
      <c r="B20" s="8">
        <v>14</v>
      </c>
      <c r="C20" s="9" t="str">
        <f>1!D70</f>
        <v>Омерова Александра</v>
      </c>
      <c r="D20" s="6"/>
      <c r="E20" s="6"/>
      <c r="F20" s="6"/>
      <c r="G20" s="6"/>
      <c r="H20" s="6"/>
      <c r="I20" s="6"/>
    </row>
    <row r="21" spans="1:9" ht="18">
      <c r="A21" s="7" t="s">
        <v>106</v>
      </c>
      <c r="B21" s="8">
        <v>15</v>
      </c>
      <c r="C21" s="9" t="str">
        <f>1!G69</f>
        <v>Казыханов Вадим</v>
      </c>
      <c r="D21" s="6"/>
      <c r="E21" s="6"/>
      <c r="F21" s="6"/>
      <c r="G21" s="6"/>
      <c r="H21" s="6"/>
      <c r="I21" s="6"/>
    </row>
    <row r="22" spans="1:9" ht="18">
      <c r="A22" s="7" t="s">
        <v>22</v>
      </c>
      <c r="B22" s="8">
        <v>16</v>
      </c>
      <c r="C22" s="9" t="str">
        <f>1!G71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63" t="str">
        <f>Сп1!A1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tr">
        <f>Сп1!A2</f>
        <v>1/4 финала Турнира Международный олимпийский день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f>Сп1!A3</f>
        <v>40726</v>
      </c>
      <c r="B3" s="64"/>
      <c r="C3" s="64"/>
      <c r="D3" s="64"/>
      <c r="E3" s="64"/>
      <c r="F3" s="64"/>
      <c r="G3" s="64"/>
      <c r="H3" s="64"/>
      <c r="I3" s="64"/>
      <c r="J3" s="6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Сп1!A7</f>
        <v>Медведев Тарас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5">
        <v>1</v>
      </c>
      <c r="C6" s="16" t="s">
        <v>96</v>
      </c>
      <c r="D6" s="11"/>
      <c r="E6" s="17"/>
      <c r="F6" s="11"/>
      <c r="G6" s="11"/>
      <c r="H6" s="11"/>
      <c r="I6" s="11"/>
    </row>
    <row r="7" spans="1:9" ht="12.75">
      <c r="A7" s="12">
        <v>16</v>
      </c>
      <c r="B7" s="18" t="str">
        <f>Сп1!A22</f>
        <v>_</v>
      </c>
      <c r="C7" s="19"/>
      <c r="D7" s="11"/>
      <c r="E7" s="11"/>
      <c r="F7" s="11"/>
      <c r="G7" s="11"/>
      <c r="H7" s="11"/>
      <c r="I7" s="11"/>
    </row>
    <row r="8" spans="1:9" ht="12.75">
      <c r="A8" s="11"/>
      <c r="B8" s="11"/>
      <c r="C8" s="15">
        <v>9</v>
      </c>
      <c r="D8" s="16" t="s">
        <v>96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Сп1!A15</f>
        <v>Кузьмин Александр</v>
      </c>
      <c r="C9" s="19"/>
      <c r="D9" s="19"/>
      <c r="E9" s="11"/>
      <c r="F9" s="11"/>
      <c r="G9" s="11"/>
      <c r="H9" s="11"/>
      <c r="I9" s="11"/>
    </row>
    <row r="10" spans="1:9" ht="12.75">
      <c r="A10" s="11"/>
      <c r="B10" s="15">
        <v>2</v>
      </c>
      <c r="C10" s="20" t="s">
        <v>103</v>
      </c>
      <c r="D10" s="19"/>
      <c r="E10" s="11"/>
      <c r="F10" s="11"/>
      <c r="G10" s="11"/>
      <c r="H10" s="11"/>
      <c r="I10" s="11"/>
    </row>
    <row r="11" spans="1:9" ht="12.75">
      <c r="A11" s="12">
        <v>8</v>
      </c>
      <c r="B11" s="18" t="str">
        <f>Сп1!A14</f>
        <v>Толкачев Иван</v>
      </c>
      <c r="C11" s="11"/>
      <c r="D11" s="19"/>
      <c r="E11" s="11"/>
      <c r="F11" s="11"/>
      <c r="G11" s="21"/>
      <c r="H11" s="11"/>
      <c r="I11" s="11"/>
    </row>
    <row r="12" spans="1:9" ht="12.75">
      <c r="A12" s="11"/>
      <c r="B12" s="11"/>
      <c r="C12" s="11"/>
      <c r="D12" s="15">
        <v>13</v>
      </c>
      <c r="E12" s="16" t="s">
        <v>96</v>
      </c>
      <c r="F12" s="11"/>
      <c r="G12" s="21"/>
      <c r="H12" s="11"/>
      <c r="I12" s="11"/>
    </row>
    <row r="13" spans="1:9" ht="12.75">
      <c r="A13" s="12">
        <v>5</v>
      </c>
      <c r="B13" s="13" t="str">
        <f>Сп1!A11</f>
        <v>Маневич Сергей</v>
      </c>
      <c r="C13" s="11"/>
      <c r="D13" s="19"/>
      <c r="E13" s="19"/>
      <c r="F13" s="11"/>
      <c r="G13" s="21"/>
      <c r="H13" s="11"/>
      <c r="I13" s="11"/>
    </row>
    <row r="14" spans="1:9" ht="12.75">
      <c r="A14" s="11"/>
      <c r="B14" s="15">
        <v>3</v>
      </c>
      <c r="C14" s="28" t="s">
        <v>100</v>
      </c>
      <c r="D14" s="19"/>
      <c r="E14" s="19"/>
      <c r="F14" s="11"/>
      <c r="G14" s="21"/>
      <c r="H14" s="11"/>
      <c r="I14" s="11"/>
    </row>
    <row r="15" spans="1:9" ht="12.75">
      <c r="A15" s="12">
        <v>12</v>
      </c>
      <c r="B15" s="18" t="str">
        <f>Сп1!A18</f>
        <v>Камеев Тимур</v>
      </c>
      <c r="C15" s="19"/>
      <c r="D15" s="19"/>
      <c r="E15" s="19"/>
      <c r="F15" s="11"/>
      <c r="G15" s="21"/>
      <c r="H15" s="11"/>
      <c r="I15" s="11"/>
    </row>
    <row r="16" spans="1:9" ht="12.75">
      <c r="A16" s="11"/>
      <c r="B16" s="11"/>
      <c r="C16" s="15">
        <v>10</v>
      </c>
      <c r="D16" s="20" t="s">
        <v>99</v>
      </c>
      <c r="E16" s="19"/>
      <c r="F16" s="11"/>
      <c r="G16" s="11"/>
      <c r="H16" s="11"/>
      <c r="I16" s="11"/>
    </row>
    <row r="17" spans="1:9" ht="12.75">
      <c r="A17" s="12">
        <v>13</v>
      </c>
      <c r="B17" s="13" t="str">
        <f>Сп1!A19</f>
        <v>Султанова Эльмира</v>
      </c>
      <c r="C17" s="19"/>
      <c r="D17" s="11"/>
      <c r="E17" s="19"/>
      <c r="F17" s="11"/>
      <c r="G17" s="11"/>
      <c r="H17" s="11"/>
      <c r="I17" s="11"/>
    </row>
    <row r="18" spans="1:9" ht="12.75">
      <c r="A18" s="11"/>
      <c r="B18" s="15">
        <v>4</v>
      </c>
      <c r="C18" s="20" t="s">
        <v>99</v>
      </c>
      <c r="D18" s="11"/>
      <c r="E18" s="19"/>
      <c r="F18" s="11"/>
      <c r="G18" s="11"/>
      <c r="H18" s="11"/>
      <c r="I18" s="11"/>
    </row>
    <row r="19" spans="1:9" ht="12.75">
      <c r="A19" s="12">
        <v>4</v>
      </c>
      <c r="B19" s="18" t="str">
        <f>Сп1!A10</f>
        <v>Насыров Илдар</v>
      </c>
      <c r="C19" s="11"/>
      <c r="D19" s="11"/>
      <c r="E19" s="19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5">
        <v>15</v>
      </c>
      <c r="F20" s="31" t="s">
        <v>97</v>
      </c>
      <c r="G20" s="16"/>
      <c r="H20" s="16"/>
      <c r="I20" s="16"/>
    </row>
    <row r="21" spans="1:9" ht="12.75">
      <c r="A21" s="12">
        <v>3</v>
      </c>
      <c r="B21" s="13" t="str">
        <f>Сп1!A9</f>
        <v>Байрамалов Леонид</v>
      </c>
      <c r="C21" s="11"/>
      <c r="D21" s="11"/>
      <c r="E21" s="19"/>
      <c r="F21" s="24"/>
      <c r="G21" s="11"/>
      <c r="H21" s="60" t="s">
        <v>23</v>
      </c>
      <c r="I21" s="60"/>
    </row>
    <row r="22" spans="1:9" ht="12.75">
      <c r="A22" s="11"/>
      <c r="B22" s="15">
        <v>5</v>
      </c>
      <c r="C22" s="16" t="s">
        <v>98</v>
      </c>
      <c r="D22" s="11"/>
      <c r="E22" s="19"/>
      <c r="F22" s="24"/>
      <c r="G22" s="11"/>
      <c r="H22" s="11"/>
      <c r="I22" s="11"/>
    </row>
    <row r="23" spans="1:9" ht="12.75">
      <c r="A23" s="12">
        <v>14</v>
      </c>
      <c r="B23" s="18" t="str">
        <f>Сп1!A20</f>
        <v>Омерова Александра</v>
      </c>
      <c r="C23" s="19"/>
      <c r="D23" s="11"/>
      <c r="E23" s="19"/>
      <c r="F23" s="24"/>
      <c r="G23" s="11"/>
      <c r="H23" s="11"/>
      <c r="I23" s="11"/>
    </row>
    <row r="24" spans="1:9" ht="12.75">
      <c r="A24" s="11"/>
      <c r="B24" s="11"/>
      <c r="C24" s="15">
        <v>11</v>
      </c>
      <c r="D24" s="16" t="s">
        <v>98</v>
      </c>
      <c r="E24" s="19"/>
      <c r="F24" s="24"/>
      <c r="G24" s="11"/>
      <c r="H24" s="11"/>
      <c r="I24" s="11"/>
    </row>
    <row r="25" spans="1:9" ht="12.75">
      <c r="A25" s="12">
        <v>11</v>
      </c>
      <c r="B25" s="13" t="str">
        <f>Сп1!A17</f>
        <v>Юнусов Степан</v>
      </c>
      <c r="C25" s="19"/>
      <c r="D25" s="19"/>
      <c r="E25" s="19"/>
      <c r="F25" s="24"/>
      <c r="G25" s="11"/>
      <c r="H25" s="11"/>
      <c r="I25" s="11"/>
    </row>
    <row r="26" spans="1:9" ht="12.75">
      <c r="A26" s="11"/>
      <c r="B26" s="15">
        <v>6</v>
      </c>
      <c r="C26" s="20" t="s">
        <v>101</v>
      </c>
      <c r="D26" s="19"/>
      <c r="E26" s="19"/>
      <c r="F26" s="24"/>
      <c r="G26" s="11"/>
      <c r="H26" s="11"/>
      <c r="I26" s="11"/>
    </row>
    <row r="27" spans="1:9" ht="12.75">
      <c r="A27" s="12">
        <v>6</v>
      </c>
      <c r="B27" s="18" t="str">
        <f>Сп1!A12</f>
        <v>Емельянов Александр</v>
      </c>
      <c r="C27" s="11"/>
      <c r="D27" s="19"/>
      <c r="E27" s="19"/>
      <c r="F27" s="24"/>
      <c r="G27" s="11"/>
      <c r="H27" s="11"/>
      <c r="I27" s="11"/>
    </row>
    <row r="28" spans="1:9" ht="12.75">
      <c r="A28" s="11"/>
      <c r="B28" s="11"/>
      <c r="C28" s="11"/>
      <c r="D28" s="15">
        <v>14</v>
      </c>
      <c r="E28" s="20" t="s">
        <v>97</v>
      </c>
      <c r="F28" s="24"/>
      <c r="G28" s="11"/>
      <c r="H28" s="11"/>
      <c r="I28" s="11"/>
    </row>
    <row r="29" spans="1:9" ht="12.75">
      <c r="A29" s="12">
        <v>7</v>
      </c>
      <c r="B29" s="13" t="str">
        <f>Сп1!A13</f>
        <v>Саитов Ринат</v>
      </c>
      <c r="C29" s="11"/>
      <c r="D29" s="19"/>
      <c r="E29" s="11"/>
      <c r="F29" s="24"/>
      <c r="G29" s="11"/>
      <c r="H29" s="11"/>
      <c r="I29" s="11"/>
    </row>
    <row r="30" spans="1:9" ht="12.75">
      <c r="A30" s="11"/>
      <c r="B30" s="15">
        <v>7</v>
      </c>
      <c r="C30" s="16" t="s">
        <v>102</v>
      </c>
      <c r="D30" s="19"/>
      <c r="E30" s="11"/>
      <c r="F30" s="24"/>
      <c r="G30" s="11"/>
      <c r="H30" s="11"/>
      <c r="I30" s="11"/>
    </row>
    <row r="31" spans="1:9" ht="12.75">
      <c r="A31" s="12">
        <v>10</v>
      </c>
      <c r="B31" s="18" t="str">
        <f>Сп1!A16</f>
        <v>Султанмуратов Ильдар</v>
      </c>
      <c r="C31" s="19"/>
      <c r="D31" s="19"/>
      <c r="E31" s="12">
        <v>-15</v>
      </c>
      <c r="F31" s="13" t="str">
        <f>IF(F20=E12,E28,IF(F20=E28,E12,0))</f>
        <v>Медведев Тарас</v>
      </c>
      <c r="G31" s="28"/>
      <c r="H31" s="28"/>
      <c r="I31" s="28"/>
    </row>
    <row r="32" spans="1:9" ht="12.75">
      <c r="A32" s="11"/>
      <c r="B32" s="11"/>
      <c r="C32" s="15">
        <v>12</v>
      </c>
      <c r="D32" s="20" t="s">
        <v>97</v>
      </c>
      <c r="E32" s="11"/>
      <c r="F32" s="24"/>
      <c r="G32" s="11"/>
      <c r="H32" s="60" t="s">
        <v>24</v>
      </c>
      <c r="I32" s="60"/>
    </row>
    <row r="33" spans="1:9" ht="12.75">
      <c r="A33" s="12">
        <v>15</v>
      </c>
      <c r="B33" s="13" t="str">
        <f>Сп1!A21</f>
        <v>Казыханов Вадим</v>
      </c>
      <c r="C33" s="19"/>
      <c r="D33" s="11"/>
      <c r="E33" s="11"/>
      <c r="F33" s="24"/>
      <c r="G33" s="11"/>
      <c r="H33" s="11"/>
      <c r="I33" s="11"/>
    </row>
    <row r="34" spans="1:9" ht="12.75">
      <c r="A34" s="11"/>
      <c r="B34" s="15">
        <v>8</v>
      </c>
      <c r="C34" s="20" t="s">
        <v>97</v>
      </c>
      <c r="D34" s="11"/>
      <c r="E34" s="11"/>
      <c r="F34" s="24"/>
      <c r="G34" s="11"/>
      <c r="H34" s="11"/>
      <c r="I34" s="11"/>
    </row>
    <row r="35" spans="1:9" ht="12.75">
      <c r="A35" s="12">
        <v>2</v>
      </c>
      <c r="B35" s="18" t="str">
        <f>Сп1!A8</f>
        <v>Коробко Павел</v>
      </c>
      <c r="C35" s="11"/>
      <c r="D35" s="11"/>
      <c r="E35" s="11"/>
      <c r="F35" s="24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4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Насыров Илдар</v>
      </c>
      <c r="F37" s="11"/>
      <c r="G37" s="11"/>
      <c r="H37" s="11"/>
      <c r="I37" s="11"/>
    </row>
    <row r="38" spans="1:9" ht="12.75">
      <c r="A38" s="11"/>
      <c r="B38" s="15">
        <v>16</v>
      </c>
      <c r="C38" s="33" t="s">
        <v>104</v>
      </c>
      <c r="D38" s="11"/>
      <c r="E38" s="19"/>
      <c r="F38" s="11"/>
      <c r="G38" s="11"/>
      <c r="H38" s="11"/>
      <c r="I38" s="11"/>
    </row>
    <row r="39" spans="1:9" ht="12.75">
      <c r="A39" s="12">
        <v>-2</v>
      </c>
      <c r="B39" s="18" t="str">
        <f>IF(C10=B9,B11,IF(C10=B11,B9,0))</f>
        <v>Кузьмин Александр</v>
      </c>
      <c r="C39" s="15">
        <v>20</v>
      </c>
      <c r="D39" s="33" t="s">
        <v>102</v>
      </c>
      <c r="E39" s="15">
        <v>26</v>
      </c>
      <c r="F39" s="33" t="s">
        <v>99</v>
      </c>
      <c r="G39" s="11"/>
      <c r="H39" s="11"/>
      <c r="I39" s="11"/>
    </row>
    <row r="40" spans="1:9" ht="12.75">
      <c r="A40" s="11"/>
      <c r="B40" s="12">
        <v>-12</v>
      </c>
      <c r="C40" s="18" t="str">
        <f>IF(D32=C30,C34,IF(D32=C34,C30,0))</f>
        <v>Саитов Ринат</v>
      </c>
      <c r="D40" s="19"/>
      <c r="E40" s="19"/>
      <c r="F40" s="19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Камеев Тимур</v>
      </c>
      <c r="C41" s="11"/>
      <c r="D41" s="15">
        <v>24</v>
      </c>
      <c r="E41" s="34" t="s">
        <v>102</v>
      </c>
      <c r="F41" s="19"/>
      <c r="G41" s="11"/>
      <c r="H41" s="11"/>
      <c r="I41" s="11"/>
    </row>
    <row r="42" spans="1:9" ht="12.75">
      <c r="A42" s="11"/>
      <c r="B42" s="15">
        <v>17</v>
      </c>
      <c r="C42" s="33" t="s">
        <v>94</v>
      </c>
      <c r="D42" s="19"/>
      <c r="E42" s="24"/>
      <c r="F42" s="19"/>
      <c r="G42" s="11"/>
      <c r="H42" s="11"/>
      <c r="I42" s="11"/>
    </row>
    <row r="43" spans="1:9" ht="12.75">
      <c r="A43" s="12">
        <v>-4</v>
      </c>
      <c r="B43" s="18" t="str">
        <f>IF(C18=B17,B19,IF(C18=B19,B17,0))</f>
        <v>Султанова Эльмира</v>
      </c>
      <c r="C43" s="15">
        <v>21</v>
      </c>
      <c r="D43" s="34" t="s">
        <v>101</v>
      </c>
      <c r="E43" s="24"/>
      <c r="F43" s="15">
        <v>28</v>
      </c>
      <c r="G43" s="33" t="s">
        <v>99</v>
      </c>
      <c r="H43" s="28"/>
      <c r="I43" s="28"/>
    </row>
    <row r="44" spans="1:9" ht="12.75">
      <c r="A44" s="11"/>
      <c r="B44" s="12">
        <v>-11</v>
      </c>
      <c r="C44" s="18" t="str">
        <f>IF(D24=C22,C26,IF(D24=C26,C22,0))</f>
        <v>Емельянов Александр</v>
      </c>
      <c r="D44" s="11"/>
      <c r="E44" s="24"/>
      <c r="F44" s="19"/>
      <c r="G44" s="11"/>
      <c r="H44" s="60" t="s">
        <v>33</v>
      </c>
      <c r="I44" s="60"/>
    </row>
    <row r="45" spans="1:9" ht="12.75">
      <c r="A45" s="12">
        <v>-5</v>
      </c>
      <c r="B45" s="13" t="str">
        <f>IF(C22=B21,B23,IF(C22=B23,B21,0))</f>
        <v>Омерова Александра</v>
      </c>
      <c r="C45" s="11"/>
      <c r="D45" s="12">
        <v>-14</v>
      </c>
      <c r="E45" s="13" t="str">
        <f>IF(E28=D24,D32,IF(E28=D32,D24,0))</f>
        <v>Байрамалов Леонид</v>
      </c>
      <c r="F45" s="19"/>
      <c r="G45" s="24"/>
      <c r="H45" s="11"/>
      <c r="I45" s="11"/>
    </row>
    <row r="46" spans="1:9" ht="12.75">
      <c r="A46" s="11"/>
      <c r="B46" s="15">
        <v>18</v>
      </c>
      <c r="C46" s="33" t="s">
        <v>105</v>
      </c>
      <c r="D46" s="11"/>
      <c r="E46" s="15"/>
      <c r="F46" s="19"/>
      <c r="G46" s="24"/>
      <c r="H46" s="11"/>
      <c r="I46" s="11"/>
    </row>
    <row r="47" spans="1:9" ht="12.75">
      <c r="A47" s="12">
        <v>-6</v>
      </c>
      <c r="B47" s="18" t="str">
        <f>IF(C26=B25,B27,IF(C26=B27,B25,0))</f>
        <v>Юнусов Степан</v>
      </c>
      <c r="C47" s="15">
        <v>22</v>
      </c>
      <c r="D47" s="33" t="s">
        <v>100</v>
      </c>
      <c r="E47" s="15">
        <v>27</v>
      </c>
      <c r="F47" s="34" t="s">
        <v>100</v>
      </c>
      <c r="G47" s="24"/>
      <c r="H47" s="11"/>
      <c r="I47" s="11"/>
    </row>
    <row r="48" spans="1:9" ht="12.75">
      <c r="A48" s="11"/>
      <c r="B48" s="12">
        <v>-10</v>
      </c>
      <c r="C48" s="18" t="str">
        <f>IF(D16=C14,C18,IF(D16=C18,C14,0))</f>
        <v>Маневич Сергей</v>
      </c>
      <c r="D48" s="19"/>
      <c r="E48" s="19"/>
      <c r="F48" s="11"/>
      <c r="G48" s="24"/>
      <c r="H48" s="11"/>
      <c r="I48" s="11"/>
    </row>
    <row r="49" spans="1:9" ht="12.75">
      <c r="A49" s="12">
        <v>-7</v>
      </c>
      <c r="B49" s="13" t="str">
        <f>IF(C30=B29,B31,IF(C30=B31,B29,0))</f>
        <v>Султанмуратов Ильдар</v>
      </c>
      <c r="C49" s="11"/>
      <c r="D49" s="15">
        <v>25</v>
      </c>
      <c r="E49" s="34" t="s">
        <v>100</v>
      </c>
      <c r="F49" s="11"/>
      <c r="G49" s="24"/>
      <c r="H49" s="11"/>
      <c r="I49" s="11"/>
    </row>
    <row r="50" spans="1:9" ht="12.75">
      <c r="A50" s="11"/>
      <c r="B50" s="15">
        <v>19</v>
      </c>
      <c r="C50" s="33" t="s">
        <v>80</v>
      </c>
      <c r="D50" s="19"/>
      <c r="E50" s="24"/>
      <c r="F50" s="11"/>
      <c r="G50" s="24"/>
      <c r="H50" s="11"/>
      <c r="I50" s="11"/>
    </row>
    <row r="51" spans="1:9" ht="12.75">
      <c r="A51" s="12">
        <v>-8</v>
      </c>
      <c r="B51" s="18" t="str">
        <f>IF(C34=B33,B35,IF(C34=B35,B33,0))</f>
        <v>Казыханов Вадим</v>
      </c>
      <c r="C51" s="15">
        <v>23</v>
      </c>
      <c r="D51" s="34" t="s">
        <v>103</v>
      </c>
      <c r="E51" s="24"/>
      <c r="F51" s="12">
        <v>-28</v>
      </c>
      <c r="G51" s="13" t="str">
        <f>IF(G43=F39,F47,IF(G43=F47,F39,0))</f>
        <v>Маневич Сергей</v>
      </c>
      <c r="H51" s="28"/>
      <c r="I51" s="28"/>
    </row>
    <row r="52" spans="1:9" ht="12.75">
      <c r="A52" s="11"/>
      <c r="B52" s="23">
        <v>-9</v>
      </c>
      <c r="C52" s="18" t="str">
        <f>IF(D8=C6,C10,IF(D8=C10,C6,0))</f>
        <v>Толкачев Иван</v>
      </c>
      <c r="D52" s="11"/>
      <c r="E52" s="24"/>
      <c r="F52" s="11"/>
      <c r="G52" s="32"/>
      <c r="H52" s="60" t="s">
        <v>34</v>
      </c>
      <c r="I52" s="6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Саитов Ринат</v>
      </c>
      <c r="C54" s="11"/>
      <c r="D54" s="12">
        <v>-20</v>
      </c>
      <c r="E54" s="13" t="str">
        <f>IF(D39=C38,C40,IF(D39=C40,C38,0))</f>
        <v>Кузьмин Александр</v>
      </c>
      <c r="F54" s="11"/>
      <c r="G54" s="11"/>
      <c r="H54" s="11"/>
      <c r="I54" s="11"/>
    </row>
    <row r="55" spans="1:9" ht="12.75">
      <c r="A55" s="11"/>
      <c r="B55" s="15">
        <v>29</v>
      </c>
      <c r="C55" s="16" t="s">
        <v>98</v>
      </c>
      <c r="D55" s="11"/>
      <c r="E55" s="15">
        <v>31</v>
      </c>
      <c r="F55" s="16" t="s">
        <v>104</v>
      </c>
      <c r="G55" s="11"/>
      <c r="H55" s="11"/>
      <c r="I55" s="11"/>
    </row>
    <row r="56" spans="1:9" ht="12.75">
      <c r="A56" s="12">
        <v>-27</v>
      </c>
      <c r="B56" s="18" t="str">
        <f>IF(F47=E45,E49,IF(F47=E49,E45,0))</f>
        <v>Байрамалов Леонид</v>
      </c>
      <c r="C56" s="22" t="s">
        <v>25</v>
      </c>
      <c r="D56" s="12">
        <v>-21</v>
      </c>
      <c r="E56" s="18" t="str">
        <f>IF(D43=C42,C44,IF(D43=C44,C42,0))</f>
        <v>Султанова Эльмира</v>
      </c>
      <c r="F56" s="19"/>
      <c r="G56" s="24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Саитов Ринат</v>
      </c>
      <c r="D57" s="11"/>
      <c r="E57" s="11"/>
      <c r="F57" s="15">
        <v>33</v>
      </c>
      <c r="G57" s="16" t="s">
        <v>105</v>
      </c>
      <c r="H57" s="28"/>
      <c r="I57" s="28"/>
    </row>
    <row r="58" spans="1:9" ht="12.75">
      <c r="A58" s="11"/>
      <c r="B58" s="11"/>
      <c r="C58" s="22" t="s">
        <v>26</v>
      </c>
      <c r="D58" s="12">
        <v>-22</v>
      </c>
      <c r="E58" s="13" t="str">
        <f>IF(D47=C46,C48,IF(D47=C48,C46,0))</f>
        <v>Юнусов Степан</v>
      </c>
      <c r="F58" s="19"/>
      <c r="G58" s="11"/>
      <c r="H58" s="60" t="s">
        <v>29</v>
      </c>
      <c r="I58" s="60"/>
    </row>
    <row r="59" spans="1:9" ht="12.75">
      <c r="A59" s="12">
        <v>-24</v>
      </c>
      <c r="B59" s="13" t="str">
        <f>IF(E41=D39,D43,IF(E41=D43,D39,0))</f>
        <v>Емельянов Александр</v>
      </c>
      <c r="C59" s="11"/>
      <c r="D59" s="11"/>
      <c r="E59" s="15">
        <v>32</v>
      </c>
      <c r="F59" s="20" t="s">
        <v>105</v>
      </c>
      <c r="G59" s="26"/>
      <c r="H59" s="11"/>
      <c r="I59" s="11"/>
    </row>
    <row r="60" spans="1:9" ht="12.75">
      <c r="A60" s="11"/>
      <c r="B60" s="15">
        <v>30</v>
      </c>
      <c r="C60" s="16" t="s">
        <v>103</v>
      </c>
      <c r="D60" s="12">
        <v>-23</v>
      </c>
      <c r="E60" s="18" t="str">
        <f>IF(D51=C50,C52,IF(D51=C52,C50,0))</f>
        <v>Султанмуратов Ильдар</v>
      </c>
      <c r="F60" s="12">
        <v>-33</v>
      </c>
      <c r="G60" s="13" t="str">
        <f>IF(G57=F55,F59,IF(G57=F59,F55,0))</f>
        <v>Кузьмин Александр</v>
      </c>
      <c r="H60" s="28"/>
      <c r="I60" s="28"/>
    </row>
    <row r="61" spans="1:9" ht="12.75">
      <c r="A61" s="12">
        <v>-25</v>
      </c>
      <c r="B61" s="18" t="str">
        <f>IF(E49=D47,D51,IF(E49=D51,D47,0))</f>
        <v>Толкачев Иван</v>
      </c>
      <c r="C61" s="22" t="s">
        <v>27</v>
      </c>
      <c r="D61" s="11"/>
      <c r="E61" s="11"/>
      <c r="F61" s="11"/>
      <c r="G61" s="11"/>
      <c r="H61" s="60" t="s">
        <v>31</v>
      </c>
      <c r="I61" s="60"/>
    </row>
    <row r="62" spans="1:9" ht="12.75">
      <c r="A62" s="11"/>
      <c r="B62" s="12">
        <v>-30</v>
      </c>
      <c r="C62" s="13" t="str">
        <f>IF(C60=B59,B61,IF(C60=B61,B59,0))</f>
        <v>Емельянов Александр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2" t="s">
        <v>28</v>
      </c>
      <c r="D63" s="11"/>
      <c r="E63" s="12">
        <v>-31</v>
      </c>
      <c r="F63" s="13" t="str">
        <f>IF(F55=E54,E56,IF(F55=E56,E54,0))</f>
        <v>Султанова Эльмира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5">
        <v>34</v>
      </c>
      <c r="G64" s="16" t="s">
        <v>94</v>
      </c>
      <c r="H64" s="28"/>
      <c r="I64" s="28"/>
    </row>
    <row r="65" spans="1:9" ht="12.75">
      <c r="A65" s="11"/>
      <c r="B65" s="15">
        <v>35</v>
      </c>
      <c r="C65" s="16" t="s">
        <v>85</v>
      </c>
      <c r="D65" s="11"/>
      <c r="E65" s="12">
        <v>-32</v>
      </c>
      <c r="F65" s="18" t="str">
        <f>IF(F59=E58,E60,IF(F59=E60,E58,0))</f>
        <v>Султанмуратов Ильдар</v>
      </c>
      <c r="G65" s="11"/>
      <c r="H65" s="60" t="s">
        <v>30</v>
      </c>
      <c r="I65" s="60"/>
    </row>
    <row r="66" spans="1:9" ht="12.75">
      <c r="A66" s="12">
        <v>-17</v>
      </c>
      <c r="B66" s="18" t="str">
        <f>IF(C42=B41,B43,IF(C42=B43,B41,0))</f>
        <v>Камеев Тимур</v>
      </c>
      <c r="C66" s="19"/>
      <c r="D66" s="24"/>
      <c r="E66" s="11"/>
      <c r="F66" s="12">
        <v>-34</v>
      </c>
      <c r="G66" s="13" t="str">
        <f>IF(G64=F63,F65,IF(G64=F65,F63,0))</f>
        <v>Султанмуратов Ильдар</v>
      </c>
      <c r="H66" s="28"/>
      <c r="I66" s="28"/>
    </row>
    <row r="67" spans="1:9" ht="12.75">
      <c r="A67" s="11"/>
      <c r="B67" s="11"/>
      <c r="C67" s="15">
        <v>37</v>
      </c>
      <c r="D67" s="16" t="s">
        <v>85</v>
      </c>
      <c r="E67" s="11"/>
      <c r="F67" s="11"/>
      <c r="G67" s="11"/>
      <c r="H67" s="60" t="s">
        <v>32</v>
      </c>
      <c r="I67" s="60"/>
    </row>
    <row r="68" spans="1:9" ht="12.75">
      <c r="A68" s="12">
        <v>-18</v>
      </c>
      <c r="B68" s="13" t="str">
        <f>IF(C46=B45,B47,IF(C46=B47,B45,0))</f>
        <v>Омерова Александра</v>
      </c>
      <c r="C68" s="19"/>
      <c r="D68" s="25" t="s">
        <v>35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5">
        <v>36</v>
      </c>
      <c r="C69" s="20" t="s">
        <v>67</v>
      </c>
      <c r="D69" s="26"/>
      <c r="E69" s="11"/>
      <c r="F69" s="15">
        <v>38</v>
      </c>
      <c r="G69" s="16" t="s">
        <v>106</v>
      </c>
      <c r="H69" s="28"/>
      <c r="I69" s="28"/>
    </row>
    <row r="70" spans="1:9" ht="12.75">
      <c r="A70" s="12">
        <v>-19</v>
      </c>
      <c r="B70" s="18" t="str">
        <f>IF(C50=B49,B51,IF(C50=B51,B49,0))</f>
        <v>Казыханов Вадим</v>
      </c>
      <c r="C70" s="12">
        <v>-37</v>
      </c>
      <c r="D70" s="13" t="str">
        <f>IF(D67=C65,C69,IF(D67=C69,C65,0))</f>
        <v>Омерова Александра</v>
      </c>
      <c r="E70" s="12">
        <v>-36</v>
      </c>
      <c r="F70" s="18" t="str">
        <f>IF(C69=B68,B70,IF(C69=B70,B68,0))</f>
        <v>Казыханов Вадим</v>
      </c>
      <c r="G70" s="11"/>
      <c r="H70" s="60" t="s">
        <v>38</v>
      </c>
      <c r="I70" s="60"/>
    </row>
    <row r="71" spans="1:9" ht="12.75">
      <c r="A71" s="11"/>
      <c r="B71" s="11"/>
      <c r="C71" s="11"/>
      <c r="D71" s="22" t="s">
        <v>37</v>
      </c>
      <c r="E71" s="11"/>
      <c r="F71" s="12">
        <v>-38</v>
      </c>
      <c r="G71" s="13" t="str">
        <f>IF(G69=F68,F70,IF(G69=F70,F68,0))</f>
        <v>_</v>
      </c>
      <c r="H71" s="28"/>
      <c r="I71" s="28"/>
    </row>
    <row r="72" spans="1:9" ht="12.75">
      <c r="A72" s="11"/>
      <c r="B72" s="11"/>
      <c r="C72" s="11"/>
      <c r="D72" s="11"/>
      <c r="E72" s="11"/>
      <c r="F72" s="11"/>
      <c r="G72" s="11"/>
      <c r="H72" s="60" t="s">
        <v>39</v>
      </c>
      <c r="I72" s="6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56" t="s">
        <v>107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40734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108</v>
      </c>
      <c r="B7" s="8">
        <v>1</v>
      </c>
      <c r="C7" s="9" t="str">
        <f>рВ!F20</f>
        <v>Салманов Сергей</v>
      </c>
      <c r="D7" s="6"/>
      <c r="E7" s="6"/>
      <c r="F7" s="6"/>
      <c r="G7" s="6"/>
      <c r="H7" s="6"/>
      <c r="I7" s="6"/>
    </row>
    <row r="8" spans="1:9" ht="18">
      <c r="A8" s="7" t="s">
        <v>109</v>
      </c>
      <c r="B8" s="8">
        <v>2</v>
      </c>
      <c r="C8" s="9" t="str">
        <f>рВ!F31</f>
        <v>Тодрамович Александр</v>
      </c>
      <c r="D8" s="6"/>
      <c r="E8" s="6"/>
      <c r="F8" s="6"/>
      <c r="G8" s="6"/>
      <c r="H8" s="6"/>
      <c r="I8" s="6"/>
    </row>
    <row r="9" spans="1:9" ht="18">
      <c r="A9" s="7" t="s">
        <v>110</v>
      </c>
      <c r="B9" s="8">
        <v>3</v>
      </c>
      <c r="C9" s="9" t="str">
        <f>рВ!G43</f>
        <v>Семенов Юрий</v>
      </c>
      <c r="D9" s="6"/>
      <c r="E9" s="6"/>
      <c r="F9" s="6"/>
      <c r="G9" s="6"/>
      <c r="H9" s="6"/>
      <c r="I9" s="6"/>
    </row>
    <row r="10" spans="1:9" ht="18">
      <c r="A10" s="7" t="s">
        <v>111</v>
      </c>
      <c r="B10" s="8">
        <v>4</v>
      </c>
      <c r="C10" s="9" t="str">
        <f>рВ!G51</f>
        <v>Шапошников Александр</v>
      </c>
      <c r="D10" s="6"/>
      <c r="E10" s="6"/>
      <c r="F10" s="6"/>
      <c r="G10" s="6"/>
      <c r="H10" s="6"/>
      <c r="I10" s="6"/>
    </row>
    <row r="11" spans="1:9" ht="18">
      <c r="A11" s="7" t="s">
        <v>112</v>
      </c>
      <c r="B11" s="8">
        <v>5</v>
      </c>
      <c r="C11" s="9" t="str">
        <f>рВ!C55</f>
        <v>Полушин Сергей</v>
      </c>
      <c r="D11" s="6"/>
      <c r="E11" s="6"/>
      <c r="F11" s="6"/>
      <c r="G11" s="6"/>
      <c r="H11" s="6"/>
      <c r="I11" s="6"/>
    </row>
    <row r="12" spans="1:9" ht="18">
      <c r="A12" s="7" t="s">
        <v>113</v>
      </c>
      <c r="B12" s="8">
        <v>6</v>
      </c>
      <c r="C12" s="9" t="str">
        <f>рВ!C57</f>
        <v>Аксенов Андрей</v>
      </c>
      <c r="D12" s="6"/>
      <c r="E12" s="6"/>
      <c r="F12" s="6"/>
      <c r="G12" s="6"/>
      <c r="H12" s="6"/>
      <c r="I12" s="6"/>
    </row>
    <row r="13" spans="1:9" ht="18">
      <c r="A13" s="7" t="s">
        <v>114</v>
      </c>
      <c r="B13" s="8">
        <v>7</v>
      </c>
      <c r="C13" s="9" t="str">
        <f>рВ!C60</f>
        <v>Баринов Владимир</v>
      </c>
      <c r="D13" s="6"/>
      <c r="E13" s="6"/>
      <c r="F13" s="6"/>
      <c r="G13" s="6"/>
      <c r="H13" s="6"/>
      <c r="I13" s="6"/>
    </row>
    <row r="14" spans="1:9" ht="18">
      <c r="A14" s="7" t="s">
        <v>115</v>
      </c>
      <c r="B14" s="8">
        <v>8</v>
      </c>
      <c r="C14" s="9" t="str">
        <f>рВ!C62</f>
        <v>Тагиров Сайфулла</v>
      </c>
      <c r="D14" s="6"/>
      <c r="E14" s="6"/>
      <c r="F14" s="6"/>
      <c r="G14" s="6"/>
      <c r="H14" s="6"/>
      <c r="I14" s="6"/>
    </row>
    <row r="15" spans="1:9" ht="18">
      <c r="A15" s="7" t="s">
        <v>116</v>
      </c>
      <c r="B15" s="8">
        <v>9</v>
      </c>
      <c r="C15" s="9" t="str">
        <f>рВ!G57</f>
        <v>Могилевская Инесса</v>
      </c>
      <c r="D15" s="6"/>
      <c r="E15" s="6"/>
      <c r="F15" s="6"/>
      <c r="G15" s="6"/>
      <c r="H15" s="6"/>
      <c r="I15" s="6"/>
    </row>
    <row r="16" spans="1:9" ht="18">
      <c r="A16" s="7" t="s">
        <v>117</v>
      </c>
      <c r="B16" s="8">
        <v>10</v>
      </c>
      <c r="C16" s="9" t="str">
        <f>рВ!G60</f>
        <v>Куряева Валентина</v>
      </c>
      <c r="D16" s="6"/>
      <c r="E16" s="6"/>
      <c r="F16" s="6"/>
      <c r="G16" s="6"/>
      <c r="H16" s="6"/>
      <c r="I16" s="6"/>
    </row>
    <row r="17" spans="1:9" ht="18">
      <c r="A17" s="7" t="s">
        <v>22</v>
      </c>
      <c r="B17" s="8">
        <v>11</v>
      </c>
      <c r="C17" s="9">
        <f>рВ!G64</f>
        <v>0</v>
      </c>
      <c r="D17" s="6"/>
      <c r="E17" s="6"/>
      <c r="F17" s="6"/>
      <c r="G17" s="6"/>
      <c r="H17" s="6"/>
      <c r="I17" s="6"/>
    </row>
    <row r="18" spans="1:9" ht="18">
      <c r="A18" s="7" t="s">
        <v>22</v>
      </c>
      <c r="B18" s="8">
        <v>12</v>
      </c>
      <c r="C18" s="9">
        <f>рВ!G66</f>
        <v>0</v>
      </c>
      <c r="D18" s="6"/>
      <c r="E18" s="6"/>
      <c r="F18" s="6"/>
      <c r="G18" s="6"/>
      <c r="H18" s="6"/>
      <c r="I18" s="6"/>
    </row>
    <row r="19" spans="1:9" ht="18">
      <c r="A19" s="7" t="s">
        <v>22</v>
      </c>
      <c r="B19" s="8">
        <v>13</v>
      </c>
      <c r="C19" s="9">
        <f>рВ!D67</f>
        <v>0</v>
      </c>
      <c r="D19" s="6"/>
      <c r="E19" s="6"/>
      <c r="F19" s="6"/>
      <c r="G19" s="6"/>
      <c r="H19" s="6"/>
      <c r="I19" s="6"/>
    </row>
    <row r="20" spans="1:9" ht="18">
      <c r="A20" s="7" t="s">
        <v>22</v>
      </c>
      <c r="B20" s="8">
        <v>14</v>
      </c>
      <c r="C20" s="9">
        <f>рВ!D70</f>
        <v>0</v>
      </c>
      <c r="D20" s="6"/>
      <c r="E20" s="6"/>
      <c r="F20" s="6"/>
      <c r="G20" s="6"/>
      <c r="H20" s="6"/>
      <c r="I20" s="6"/>
    </row>
    <row r="21" spans="1:9" ht="18">
      <c r="A21" s="7" t="s">
        <v>22</v>
      </c>
      <c r="B21" s="8">
        <v>15</v>
      </c>
      <c r="C21" s="9">
        <f>рВ!G69</f>
        <v>0</v>
      </c>
      <c r="D21" s="6"/>
      <c r="E21" s="6"/>
      <c r="F21" s="6"/>
      <c r="G21" s="6"/>
      <c r="H21" s="6"/>
      <c r="I21" s="6"/>
    </row>
    <row r="22" spans="1:9" ht="18">
      <c r="A22" s="7" t="s">
        <v>22</v>
      </c>
      <c r="B22" s="8">
        <v>16</v>
      </c>
      <c r="C22" s="9">
        <f>рВ!G71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63" t="str">
        <f>СпВ!A1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tr">
        <f>СпВ!A2</f>
        <v>Полуфинал ветеранов Турнира Международный олимпийский день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f>СпВ!A3</f>
        <v>40734</v>
      </c>
      <c r="B3" s="64"/>
      <c r="C3" s="64"/>
      <c r="D3" s="64"/>
      <c r="E3" s="64"/>
      <c r="F3" s="64"/>
      <c r="G3" s="64"/>
      <c r="H3" s="64"/>
      <c r="I3" s="64"/>
      <c r="J3" s="6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Салманов Сергей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5">
        <v>1</v>
      </c>
      <c r="C6" s="16" t="s">
        <v>108</v>
      </c>
      <c r="D6" s="11"/>
      <c r="E6" s="17"/>
      <c r="F6" s="11"/>
      <c r="G6" s="11"/>
      <c r="H6" s="11"/>
      <c r="I6" s="11"/>
    </row>
    <row r="7" spans="1:9" ht="12.75">
      <c r="A7" s="12">
        <v>16</v>
      </c>
      <c r="B7" s="18" t="str">
        <f>СпВ!A22</f>
        <v>_</v>
      </c>
      <c r="C7" s="19"/>
      <c r="D7" s="11"/>
      <c r="E7" s="11"/>
      <c r="F7" s="11"/>
      <c r="G7" s="11"/>
      <c r="H7" s="11"/>
      <c r="I7" s="11"/>
    </row>
    <row r="8" spans="1:9" ht="12.75">
      <c r="A8" s="11"/>
      <c r="B8" s="11"/>
      <c r="C8" s="15">
        <v>9</v>
      </c>
      <c r="D8" s="16" t="s">
        <v>108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Баринов Владимир</v>
      </c>
      <c r="C9" s="19"/>
      <c r="D9" s="19"/>
      <c r="E9" s="11"/>
      <c r="F9" s="11"/>
      <c r="G9" s="11"/>
      <c r="H9" s="11"/>
      <c r="I9" s="11"/>
    </row>
    <row r="10" spans="1:9" ht="12.75">
      <c r="A10" s="11"/>
      <c r="B10" s="15">
        <v>2</v>
      </c>
      <c r="C10" s="20" t="s">
        <v>116</v>
      </c>
      <c r="D10" s="19"/>
      <c r="E10" s="11"/>
      <c r="F10" s="11"/>
      <c r="G10" s="11"/>
      <c r="H10" s="11"/>
      <c r="I10" s="11"/>
    </row>
    <row r="11" spans="1:9" ht="12.75">
      <c r="A11" s="12">
        <v>8</v>
      </c>
      <c r="B11" s="18" t="str">
        <f>СпВ!A14</f>
        <v>Могилевская Инесса</v>
      </c>
      <c r="C11" s="11"/>
      <c r="D11" s="19"/>
      <c r="E11" s="11"/>
      <c r="F11" s="11"/>
      <c r="G11" s="21"/>
      <c r="H11" s="11"/>
      <c r="I11" s="11"/>
    </row>
    <row r="12" spans="1:9" ht="12.75">
      <c r="A12" s="11"/>
      <c r="B12" s="11"/>
      <c r="C12" s="11"/>
      <c r="D12" s="15">
        <v>13</v>
      </c>
      <c r="E12" s="16" t="s">
        <v>108</v>
      </c>
      <c r="F12" s="11"/>
      <c r="G12" s="21"/>
      <c r="H12" s="11"/>
      <c r="I12" s="11"/>
    </row>
    <row r="13" spans="1:9" ht="12.75">
      <c r="A13" s="12">
        <v>5</v>
      </c>
      <c r="B13" s="13" t="str">
        <f>СпВ!A11</f>
        <v>Шапошников Александр</v>
      </c>
      <c r="C13" s="11"/>
      <c r="D13" s="19"/>
      <c r="E13" s="19"/>
      <c r="F13" s="11"/>
      <c r="G13" s="21"/>
      <c r="H13" s="11"/>
      <c r="I13" s="11"/>
    </row>
    <row r="14" spans="1:9" ht="12.75">
      <c r="A14" s="11"/>
      <c r="B14" s="15">
        <v>3</v>
      </c>
      <c r="C14" s="28" t="s">
        <v>112</v>
      </c>
      <c r="D14" s="19"/>
      <c r="E14" s="19"/>
      <c r="F14" s="11"/>
      <c r="G14" s="21"/>
      <c r="H14" s="11"/>
      <c r="I14" s="11"/>
    </row>
    <row r="15" spans="1:9" ht="12.75">
      <c r="A15" s="12">
        <v>12</v>
      </c>
      <c r="B15" s="18" t="str">
        <f>СпВ!A18</f>
        <v>_</v>
      </c>
      <c r="C15" s="19"/>
      <c r="D15" s="19"/>
      <c r="E15" s="19"/>
      <c r="F15" s="11"/>
      <c r="G15" s="21"/>
      <c r="H15" s="11"/>
      <c r="I15" s="11"/>
    </row>
    <row r="16" spans="1:9" ht="12.75">
      <c r="A16" s="11"/>
      <c r="B16" s="11"/>
      <c r="C16" s="15">
        <v>10</v>
      </c>
      <c r="D16" s="20" t="s">
        <v>112</v>
      </c>
      <c r="E16" s="19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_</v>
      </c>
      <c r="C17" s="19"/>
      <c r="D17" s="11"/>
      <c r="E17" s="19"/>
      <c r="F17" s="11"/>
      <c r="G17" s="11"/>
      <c r="H17" s="11"/>
      <c r="I17" s="11"/>
    </row>
    <row r="18" spans="1:9" ht="12.75">
      <c r="A18" s="11"/>
      <c r="B18" s="15">
        <v>4</v>
      </c>
      <c r="C18" s="20" t="s">
        <v>111</v>
      </c>
      <c r="D18" s="11"/>
      <c r="E18" s="19"/>
      <c r="F18" s="11"/>
      <c r="G18" s="11"/>
      <c r="H18" s="11"/>
      <c r="I18" s="11"/>
    </row>
    <row r="19" spans="1:9" ht="12.75">
      <c r="A19" s="12">
        <v>4</v>
      </c>
      <c r="B19" s="18" t="str">
        <f>СпВ!A10</f>
        <v>Полушин Сергей</v>
      </c>
      <c r="C19" s="11"/>
      <c r="D19" s="11"/>
      <c r="E19" s="19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5">
        <v>15</v>
      </c>
      <c r="F20" s="31" t="s">
        <v>108</v>
      </c>
      <c r="G20" s="16"/>
      <c r="H20" s="16"/>
      <c r="I20" s="16"/>
    </row>
    <row r="21" spans="1:9" ht="12.75">
      <c r="A21" s="12">
        <v>3</v>
      </c>
      <c r="B21" s="13" t="str">
        <f>СпВ!A9</f>
        <v>Тодрамович Александр</v>
      </c>
      <c r="C21" s="11"/>
      <c r="D21" s="11"/>
      <c r="E21" s="19"/>
      <c r="F21" s="24"/>
      <c r="G21" s="11"/>
      <c r="H21" s="60" t="s">
        <v>23</v>
      </c>
      <c r="I21" s="60"/>
    </row>
    <row r="22" spans="1:9" ht="12.75">
      <c r="A22" s="11"/>
      <c r="B22" s="15">
        <v>5</v>
      </c>
      <c r="C22" s="16" t="s">
        <v>110</v>
      </c>
      <c r="D22" s="11"/>
      <c r="E22" s="19"/>
      <c r="F22" s="24"/>
      <c r="G22" s="11"/>
      <c r="H22" s="11"/>
      <c r="I22" s="11"/>
    </row>
    <row r="23" spans="1:9" ht="12.75">
      <c r="A23" s="12">
        <v>14</v>
      </c>
      <c r="B23" s="18" t="str">
        <f>СпВ!A20</f>
        <v>_</v>
      </c>
      <c r="C23" s="19"/>
      <c r="D23" s="11"/>
      <c r="E23" s="19"/>
      <c r="F23" s="24"/>
      <c r="G23" s="11"/>
      <c r="H23" s="11"/>
      <c r="I23" s="11"/>
    </row>
    <row r="24" spans="1:9" ht="12.75">
      <c r="A24" s="11"/>
      <c r="B24" s="11"/>
      <c r="C24" s="15">
        <v>11</v>
      </c>
      <c r="D24" s="16" t="s">
        <v>110</v>
      </c>
      <c r="E24" s="19"/>
      <c r="F24" s="24"/>
      <c r="G24" s="11"/>
      <c r="H24" s="11"/>
      <c r="I24" s="11"/>
    </row>
    <row r="25" spans="1:9" ht="12.75">
      <c r="A25" s="12">
        <v>11</v>
      </c>
      <c r="B25" s="13" t="str">
        <f>СпВ!A17</f>
        <v>_</v>
      </c>
      <c r="C25" s="19"/>
      <c r="D25" s="19"/>
      <c r="E25" s="19"/>
      <c r="F25" s="24"/>
      <c r="G25" s="11"/>
      <c r="H25" s="11"/>
      <c r="I25" s="11"/>
    </row>
    <row r="26" spans="1:9" ht="12.75">
      <c r="A26" s="11"/>
      <c r="B26" s="15">
        <v>6</v>
      </c>
      <c r="C26" s="20" t="s">
        <v>113</v>
      </c>
      <c r="D26" s="19"/>
      <c r="E26" s="19"/>
      <c r="F26" s="24"/>
      <c r="G26" s="11"/>
      <c r="H26" s="11"/>
      <c r="I26" s="11"/>
    </row>
    <row r="27" spans="1:9" ht="12.75">
      <c r="A27" s="12">
        <v>6</v>
      </c>
      <c r="B27" s="18" t="str">
        <f>СпВ!A12</f>
        <v>Тагиров Сайфулла</v>
      </c>
      <c r="C27" s="11"/>
      <c r="D27" s="19"/>
      <c r="E27" s="19"/>
      <c r="F27" s="24"/>
      <c r="G27" s="11"/>
      <c r="H27" s="11"/>
      <c r="I27" s="11"/>
    </row>
    <row r="28" spans="1:9" ht="12.75">
      <c r="A28" s="11"/>
      <c r="B28" s="11"/>
      <c r="C28" s="11"/>
      <c r="D28" s="15">
        <v>14</v>
      </c>
      <c r="E28" s="20" t="s">
        <v>110</v>
      </c>
      <c r="F28" s="24"/>
      <c r="G28" s="11"/>
      <c r="H28" s="11"/>
      <c r="I28" s="11"/>
    </row>
    <row r="29" spans="1:9" ht="12.75">
      <c r="A29" s="12">
        <v>7</v>
      </c>
      <c r="B29" s="13" t="str">
        <f>СпВ!A13</f>
        <v>Аксенов Андрей</v>
      </c>
      <c r="C29" s="11"/>
      <c r="D29" s="19"/>
      <c r="E29" s="11"/>
      <c r="F29" s="24"/>
      <c r="G29" s="11"/>
      <c r="H29" s="11"/>
      <c r="I29" s="11"/>
    </row>
    <row r="30" spans="1:9" ht="12.75">
      <c r="A30" s="11"/>
      <c r="B30" s="15">
        <v>7</v>
      </c>
      <c r="C30" s="16" t="s">
        <v>114</v>
      </c>
      <c r="D30" s="19"/>
      <c r="E30" s="11"/>
      <c r="F30" s="24"/>
      <c r="G30" s="11"/>
      <c r="H30" s="11"/>
      <c r="I30" s="11"/>
    </row>
    <row r="31" spans="1:9" ht="12.75">
      <c r="A31" s="12">
        <v>10</v>
      </c>
      <c r="B31" s="18" t="str">
        <f>СпВ!A16</f>
        <v>Куряева Валентина</v>
      </c>
      <c r="C31" s="19"/>
      <c r="D31" s="19"/>
      <c r="E31" s="12">
        <v>-15</v>
      </c>
      <c r="F31" s="13" t="str">
        <f>IF(F20=E12,E28,IF(F20=E28,E12,0))</f>
        <v>Тодрамович Александр</v>
      </c>
      <c r="G31" s="28"/>
      <c r="H31" s="28"/>
      <c r="I31" s="28"/>
    </row>
    <row r="32" spans="1:9" ht="12.75">
      <c r="A32" s="11"/>
      <c r="B32" s="11"/>
      <c r="C32" s="15">
        <v>12</v>
      </c>
      <c r="D32" s="20" t="s">
        <v>109</v>
      </c>
      <c r="E32" s="11"/>
      <c r="F32" s="24"/>
      <c r="G32" s="11"/>
      <c r="H32" s="60" t="s">
        <v>24</v>
      </c>
      <c r="I32" s="60"/>
    </row>
    <row r="33" spans="1:9" ht="12.75">
      <c r="A33" s="12">
        <v>15</v>
      </c>
      <c r="B33" s="13" t="str">
        <f>СпВ!A21</f>
        <v>_</v>
      </c>
      <c r="C33" s="19"/>
      <c r="D33" s="11"/>
      <c r="E33" s="11"/>
      <c r="F33" s="24"/>
      <c r="G33" s="11"/>
      <c r="H33" s="11"/>
      <c r="I33" s="11"/>
    </row>
    <row r="34" spans="1:9" ht="12.75">
      <c r="A34" s="11"/>
      <c r="B34" s="15">
        <v>8</v>
      </c>
      <c r="C34" s="20" t="s">
        <v>109</v>
      </c>
      <c r="D34" s="11"/>
      <c r="E34" s="11"/>
      <c r="F34" s="24"/>
      <c r="G34" s="11"/>
      <c r="H34" s="11"/>
      <c r="I34" s="11"/>
    </row>
    <row r="35" spans="1:9" ht="12.75">
      <c r="A35" s="12">
        <v>2</v>
      </c>
      <c r="B35" s="18" t="str">
        <f>СпВ!A8</f>
        <v>Семенов Юрий</v>
      </c>
      <c r="C35" s="11"/>
      <c r="D35" s="11"/>
      <c r="E35" s="11"/>
      <c r="F35" s="24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4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Шапошников Александр</v>
      </c>
      <c r="F37" s="11"/>
      <c r="G37" s="11"/>
      <c r="H37" s="11"/>
      <c r="I37" s="11"/>
    </row>
    <row r="38" spans="1:9" ht="12.75">
      <c r="A38" s="11"/>
      <c r="B38" s="15">
        <v>16</v>
      </c>
      <c r="C38" s="33" t="s">
        <v>115</v>
      </c>
      <c r="D38" s="11"/>
      <c r="E38" s="19"/>
      <c r="F38" s="11"/>
      <c r="G38" s="11"/>
      <c r="H38" s="11"/>
      <c r="I38" s="11"/>
    </row>
    <row r="39" spans="1:9" ht="12.75">
      <c r="A39" s="12">
        <v>-2</v>
      </c>
      <c r="B39" s="18" t="str">
        <f>IF(C10=B9,B11,IF(C10=B11,B9,0))</f>
        <v>Могилевская Инесса</v>
      </c>
      <c r="C39" s="15">
        <v>20</v>
      </c>
      <c r="D39" s="33" t="s">
        <v>114</v>
      </c>
      <c r="E39" s="15">
        <v>26</v>
      </c>
      <c r="F39" s="33" t="s">
        <v>112</v>
      </c>
      <c r="G39" s="11"/>
      <c r="H39" s="11"/>
      <c r="I39" s="11"/>
    </row>
    <row r="40" spans="1:9" ht="12.75">
      <c r="A40" s="11"/>
      <c r="B40" s="12">
        <v>-12</v>
      </c>
      <c r="C40" s="18" t="str">
        <f>IF(D32=C30,C34,IF(D32=C34,C30,0))</f>
        <v>Аксенов Андрей</v>
      </c>
      <c r="D40" s="19"/>
      <c r="E40" s="19"/>
      <c r="F40" s="19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5">
        <v>24</v>
      </c>
      <c r="E41" s="34" t="s">
        <v>114</v>
      </c>
      <c r="F41" s="19"/>
      <c r="G41" s="11"/>
      <c r="H41" s="11"/>
      <c r="I41" s="11"/>
    </row>
    <row r="42" spans="1:9" ht="12.75">
      <c r="A42" s="11"/>
      <c r="B42" s="15">
        <v>17</v>
      </c>
      <c r="C42" s="33"/>
      <c r="D42" s="19"/>
      <c r="E42" s="24"/>
      <c r="F42" s="19"/>
      <c r="G42" s="11"/>
      <c r="H42" s="11"/>
      <c r="I42" s="11"/>
    </row>
    <row r="43" spans="1:9" ht="12.75">
      <c r="A43" s="12">
        <v>-4</v>
      </c>
      <c r="B43" s="18" t="str">
        <f>IF(C18=B17,B19,IF(C18=B19,B17,0))</f>
        <v>_</v>
      </c>
      <c r="C43" s="15">
        <v>21</v>
      </c>
      <c r="D43" s="34" t="s">
        <v>113</v>
      </c>
      <c r="E43" s="24"/>
      <c r="F43" s="15">
        <v>28</v>
      </c>
      <c r="G43" s="33" t="s">
        <v>109</v>
      </c>
      <c r="H43" s="28"/>
      <c r="I43" s="28"/>
    </row>
    <row r="44" spans="1:9" ht="12.75">
      <c r="A44" s="11"/>
      <c r="B44" s="12">
        <v>-11</v>
      </c>
      <c r="C44" s="18" t="str">
        <f>IF(D24=C22,C26,IF(D24=C26,C22,0))</f>
        <v>Тагиров Сайфулла</v>
      </c>
      <c r="D44" s="11"/>
      <c r="E44" s="24"/>
      <c r="F44" s="19"/>
      <c r="G44" s="11"/>
      <c r="H44" s="60" t="s">
        <v>33</v>
      </c>
      <c r="I44" s="6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Семенов Юрий</v>
      </c>
      <c r="F45" s="19"/>
      <c r="G45" s="24"/>
      <c r="H45" s="11"/>
      <c r="I45" s="11"/>
    </row>
    <row r="46" spans="1:9" ht="12.75">
      <c r="A46" s="11"/>
      <c r="B46" s="15">
        <v>18</v>
      </c>
      <c r="C46" s="33"/>
      <c r="D46" s="11"/>
      <c r="E46" s="15"/>
      <c r="F46" s="19"/>
      <c r="G46" s="24"/>
      <c r="H46" s="11"/>
      <c r="I46" s="11"/>
    </row>
    <row r="47" spans="1:9" ht="12.75">
      <c r="A47" s="12">
        <v>-6</v>
      </c>
      <c r="B47" s="18" t="str">
        <f>IF(C26=B25,B27,IF(C26=B27,B25,0))</f>
        <v>_</v>
      </c>
      <c r="C47" s="15">
        <v>22</v>
      </c>
      <c r="D47" s="33" t="s">
        <v>111</v>
      </c>
      <c r="E47" s="15">
        <v>27</v>
      </c>
      <c r="F47" s="34" t="s">
        <v>109</v>
      </c>
      <c r="G47" s="24"/>
      <c r="H47" s="11"/>
      <c r="I47" s="11"/>
    </row>
    <row r="48" spans="1:9" ht="12.75">
      <c r="A48" s="11"/>
      <c r="B48" s="12">
        <v>-10</v>
      </c>
      <c r="C48" s="18" t="str">
        <f>IF(D16=C14,C18,IF(D16=C18,C14,0))</f>
        <v>Полушин Сергей</v>
      </c>
      <c r="D48" s="19"/>
      <c r="E48" s="19"/>
      <c r="F48" s="11"/>
      <c r="G48" s="24"/>
      <c r="H48" s="11"/>
      <c r="I48" s="11"/>
    </row>
    <row r="49" spans="1:9" ht="12.75">
      <c r="A49" s="12">
        <v>-7</v>
      </c>
      <c r="B49" s="13" t="str">
        <f>IF(C30=B29,B31,IF(C30=B31,B29,0))</f>
        <v>Куряева Валентина</v>
      </c>
      <c r="C49" s="11"/>
      <c r="D49" s="15">
        <v>25</v>
      </c>
      <c r="E49" s="34" t="s">
        <v>111</v>
      </c>
      <c r="F49" s="11"/>
      <c r="G49" s="24"/>
      <c r="H49" s="11"/>
      <c r="I49" s="11"/>
    </row>
    <row r="50" spans="1:9" ht="12.75">
      <c r="A50" s="11"/>
      <c r="B50" s="15">
        <v>19</v>
      </c>
      <c r="C50" s="33" t="s">
        <v>117</v>
      </c>
      <c r="D50" s="19"/>
      <c r="E50" s="24"/>
      <c r="F50" s="11"/>
      <c r="G50" s="24"/>
      <c r="H50" s="11"/>
      <c r="I50" s="11"/>
    </row>
    <row r="51" spans="1:9" ht="12.75">
      <c r="A51" s="12">
        <v>-8</v>
      </c>
      <c r="B51" s="18" t="str">
        <f>IF(C34=B33,B35,IF(C34=B35,B33,0))</f>
        <v>_</v>
      </c>
      <c r="C51" s="15">
        <v>23</v>
      </c>
      <c r="D51" s="34" t="s">
        <v>116</v>
      </c>
      <c r="E51" s="24"/>
      <c r="F51" s="12">
        <v>-28</v>
      </c>
      <c r="G51" s="13" t="str">
        <f>IF(G43=F39,F47,IF(G43=F47,F39,0))</f>
        <v>Шапошников Александр</v>
      </c>
      <c r="H51" s="28"/>
      <c r="I51" s="28"/>
    </row>
    <row r="52" spans="1:9" ht="12.75">
      <c r="A52" s="11"/>
      <c r="B52" s="23">
        <v>-9</v>
      </c>
      <c r="C52" s="18" t="str">
        <f>IF(D8=C6,C10,IF(D8=C10,C6,0))</f>
        <v>Баринов Владимир</v>
      </c>
      <c r="D52" s="11"/>
      <c r="E52" s="24"/>
      <c r="F52" s="11"/>
      <c r="G52" s="32"/>
      <c r="H52" s="60" t="s">
        <v>34</v>
      </c>
      <c r="I52" s="6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Аксенов Андрей</v>
      </c>
      <c r="C54" s="11"/>
      <c r="D54" s="12">
        <v>-20</v>
      </c>
      <c r="E54" s="13" t="str">
        <f>IF(D39=C38,C40,IF(D39=C40,C38,0))</f>
        <v>Могилевская Инесса</v>
      </c>
      <c r="F54" s="11"/>
      <c r="G54" s="11"/>
      <c r="H54" s="11"/>
      <c r="I54" s="11"/>
    </row>
    <row r="55" spans="1:9" ht="12.75">
      <c r="A55" s="11"/>
      <c r="B55" s="15">
        <v>29</v>
      </c>
      <c r="C55" s="16" t="s">
        <v>111</v>
      </c>
      <c r="D55" s="11"/>
      <c r="E55" s="15">
        <v>31</v>
      </c>
      <c r="F55" s="16" t="s">
        <v>115</v>
      </c>
      <c r="G55" s="11"/>
      <c r="H55" s="11"/>
      <c r="I55" s="11"/>
    </row>
    <row r="56" spans="1:9" ht="12.75">
      <c r="A56" s="12">
        <v>-27</v>
      </c>
      <c r="B56" s="18" t="str">
        <f>IF(F47=E45,E49,IF(F47=E49,E45,0))</f>
        <v>Полушин Сергей</v>
      </c>
      <c r="C56" s="22" t="s">
        <v>25</v>
      </c>
      <c r="D56" s="12">
        <v>-21</v>
      </c>
      <c r="E56" s="18">
        <f>IF(D43=C42,C44,IF(D43=C44,C42,0))</f>
        <v>0</v>
      </c>
      <c r="F56" s="19"/>
      <c r="G56" s="24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Аксенов Андрей</v>
      </c>
      <c r="D57" s="11"/>
      <c r="E57" s="11"/>
      <c r="F57" s="15">
        <v>33</v>
      </c>
      <c r="G57" s="16" t="s">
        <v>115</v>
      </c>
      <c r="H57" s="28"/>
      <c r="I57" s="28"/>
    </row>
    <row r="58" spans="1:9" ht="12.75">
      <c r="A58" s="11"/>
      <c r="B58" s="11"/>
      <c r="C58" s="22" t="s">
        <v>26</v>
      </c>
      <c r="D58" s="12">
        <v>-22</v>
      </c>
      <c r="E58" s="13">
        <f>IF(D47=C46,C48,IF(D47=C48,C46,0))</f>
        <v>0</v>
      </c>
      <c r="F58" s="19"/>
      <c r="G58" s="11"/>
      <c r="H58" s="60" t="s">
        <v>29</v>
      </c>
      <c r="I58" s="60"/>
    </row>
    <row r="59" spans="1:9" ht="12.75">
      <c r="A59" s="12">
        <v>-24</v>
      </c>
      <c r="B59" s="13" t="str">
        <f>IF(E41=D39,D43,IF(E41=D43,D39,0))</f>
        <v>Тагиров Сайфулла</v>
      </c>
      <c r="C59" s="11"/>
      <c r="D59" s="11"/>
      <c r="E59" s="15">
        <v>32</v>
      </c>
      <c r="F59" s="20" t="s">
        <v>117</v>
      </c>
      <c r="G59" s="26"/>
      <c r="H59" s="11"/>
      <c r="I59" s="11"/>
    </row>
    <row r="60" spans="1:9" ht="12.75">
      <c r="A60" s="11"/>
      <c r="B60" s="15">
        <v>30</v>
      </c>
      <c r="C60" s="16" t="s">
        <v>116</v>
      </c>
      <c r="D60" s="12">
        <v>-23</v>
      </c>
      <c r="E60" s="18" t="str">
        <f>IF(D51=C50,C52,IF(D51=C52,C50,0))</f>
        <v>Куряева Валентина</v>
      </c>
      <c r="F60" s="12">
        <v>-33</v>
      </c>
      <c r="G60" s="13" t="str">
        <f>IF(G57=F55,F59,IF(G57=F59,F55,0))</f>
        <v>Куряева Валентина</v>
      </c>
      <c r="H60" s="28"/>
      <c r="I60" s="28"/>
    </row>
    <row r="61" spans="1:9" ht="12.75">
      <c r="A61" s="12">
        <v>-25</v>
      </c>
      <c r="B61" s="18" t="str">
        <f>IF(E49=D47,D51,IF(E49=D51,D47,0))</f>
        <v>Баринов Владимир</v>
      </c>
      <c r="C61" s="22" t="s">
        <v>27</v>
      </c>
      <c r="D61" s="11"/>
      <c r="E61" s="11"/>
      <c r="F61" s="11"/>
      <c r="G61" s="11"/>
      <c r="H61" s="60" t="s">
        <v>31</v>
      </c>
      <c r="I61" s="60"/>
    </row>
    <row r="62" spans="1:9" ht="12.75">
      <c r="A62" s="11"/>
      <c r="B62" s="12">
        <v>-30</v>
      </c>
      <c r="C62" s="13" t="str">
        <f>IF(C60=B59,B61,IF(C60=B61,B59,0))</f>
        <v>Тагиров Сайфулла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2" t="s">
        <v>28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5">
        <v>34</v>
      </c>
      <c r="G64" s="16"/>
      <c r="H64" s="28"/>
      <c r="I64" s="28"/>
    </row>
    <row r="65" spans="1:9" ht="12.75">
      <c r="A65" s="11"/>
      <c r="B65" s="15">
        <v>35</v>
      </c>
      <c r="C65" s="16"/>
      <c r="D65" s="11"/>
      <c r="E65" s="12">
        <v>-32</v>
      </c>
      <c r="F65" s="18">
        <f>IF(F59=E58,E60,IF(F59=E60,E58,0))</f>
        <v>0</v>
      </c>
      <c r="G65" s="11"/>
      <c r="H65" s="60" t="s">
        <v>30</v>
      </c>
      <c r="I65" s="60"/>
    </row>
    <row r="66" spans="1:9" ht="12.75">
      <c r="A66" s="12">
        <v>-17</v>
      </c>
      <c r="B66" s="18">
        <f>IF(C42=B41,B43,IF(C42=B43,B41,0))</f>
        <v>0</v>
      </c>
      <c r="C66" s="19"/>
      <c r="D66" s="24"/>
      <c r="E66" s="11"/>
      <c r="F66" s="12">
        <v>-34</v>
      </c>
      <c r="G66" s="13">
        <f>IF(G64=F63,F65,IF(G64=F65,F63,0))</f>
        <v>0</v>
      </c>
      <c r="H66" s="28"/>
      <c r="I66" s="28"/>
    </row>
    <row r="67" spans="1:9" ht="12.75">
      <c r="A67" s="11"/>
      <c r="B67" s="11"/>
      <c r="C67" s="15">
        <v>37</v>
      </c>
      <c r="D67" s="16"/>
      <c r="E67" s="11"/>
      <c r="F67" s="11"/>
      <c r="G67" s="11"/>
      <c r="H67" s="60" t="s">
        <v>32</v>
      </c>
      <c r="I67" s="60"/>
    </row>
    <row r="68" spans="1:9" ht="12.75">
      <c r="A68" s="12">
        <v>-18</v>
      </c>
      <c r="B68" s="13">
        <f>IF(C46=B45,B47,IF(C46=B47,B45,0))</f>
        <v>0</v>
      </c>
      <c r="C68" s="19"/>
      <c r="D68" s="25" t="s">
        <v>35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5">
        <v>36</v>
      </c>
      <c r="C69" s="20"/>
      <c r="D69" s="26"/>
      <c r="E69" s="11"/>
      <c r="F69" s="15">
        <v>38</v>
      </c>
      <c r="G69" s="16"/>
      <c r="H69" s="28"/>
      <c r="I69" s="28"/>
    </row>
    <row r="70" spans="1:9" ht="12.75">
      <c r="A70" s="12">
        <v>-19</v>
      </c>
      <c r="B70" s="18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8" t="str">
        <f>IF(C69=B68,B70,IF(C69=B70,B68,0))</f>
        <v>_</v>
      </c>
      <c r="G70" s="11"/>
      <c r="H70" s="60" t="s">
        <v>38</v>
      </c>
      <c r="I70" s="60"/>
    </row>
    <row r="71" spans="1:9" ht="12.75">
      <c r="A71" s="11"/>
      <c r="B71" s="11"/>
      <c r="C71" s="11"/>
      <c r="D71" s="22" t="s">
        <v>37</v>
      </c>
      <c r="E71" s="11"/>
      <c r="F71" s="12">
        <v>-38</v>
      </c>
      <c r="G71" s="13">
        <f>IF(G69=F68,F70,IF(G69=F70,F68,0))</f>
        <v>0</v>
      </c>
      <c r="H71" s="28"/>
      <c r="I71" s="28"/>
    </row>
    <row r="72" spans="1:9" ht="12.75">
      <c r="A72" s="11"/>
      <c r="B72" s="11"/>
      <c r="C72" s="11"/>
      <c r="D72" s="11"/>
      <c r="E72" s="11"/>
      <c r="F72" s="11"/>
      <c r="G72" s="11"/>
      <c r="H72" s="60" t="s">
        <v>39</v>
      </c>
      <c r="I72" s="6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56" t="s">
        <v>118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40734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119</v>
      </c>
      <c r="B7" s="8">
        <v>1</v>
      </c>
      <c r="C7" s="9" t="str">
        <f>К!F20</f>
        <v>Ратникова Наталья</v>
      </c>
      <c r="D7" s="6"/>
      <c r="E7" s="6"/>
      <c r="F7" s="6"/>
      <c r="G7" s="6"/>
      <c r="H7" s="6"/>
      <c r="I7" s="6"/>
    </row>
    <row r="8" spans="1:9" ht="18">
      <c r="A8" s="7" t="s">
        <v>120</v>
      </c>
      <c r="B8" s="8">
        <v>2</v>
      </c>
      <c r="C8" s="9" t="str">
        <f>К!F31</f>
        <v>Коробко Павел</v>
      </c>
      <c r="D8" s="6"/>
      <c r="E8" s="6"/>
      <c r="F8" s="6"/>
      <c r="G8" s="6"/>
      <c r="H8" s="6"/>
      <c r="I8" s="6"/>
    </row>
    <row r="9" spans="1:9" ht="18">
      <c r="A9" s="7" t="s">
        <v>121</v>
      </c>
      <c r="B9" s="8">
        <v>3</v>
      </c>
      <c r="C9" s="9" t="str">
        <f>К!G43</f>
        <v>Семенов Константин</v>
      </c>
      <c r="D9" s="6"/>
      <c r="E9" s="6"/>
      <c r="F9" s="6"/>
      <c r="G9" s="6"/>
      <c r="H9" s="6"/>
      <c r="I9" s="6"/>
    </row>
    <row r="10" spans="1:9" ht="18">
      <c r="A10" s="7" t="s">
        <v>122</v>
      </c>
      <c r="B10" s="8">
        <v>4</v>
      </c>
      <c r="C10" s="9" t="str">
        <f>К!G51</f>
        <v>Семенов Юрий</v>
      </c>
      <c r="D10" s="6"/>
      <c r="E10" s="6"/>
      <c r="F10" s="6"/>
      <c r="G10" s="6"/>
      <c r="H10" s="6"/>
      <c r="I10" s="6"/>
    </row>
    <row r="11" spans="1:9" ht="18">
      <c r="A11" s="7" t="s">
        <v>109</v>
      </c>
      <c r="B11" s="8">
        <v>5</v>
      </c>
      <c r="C11" s="9" t="str">
        <f>К!C55</f>
        <v>Байрамалов Леонид</v>
      </c>
      <c r="D11" s="6"/>
      <c r="E11" s="6"/>
      <c r="F11" s="6"/>
      <c r="G11" s="6"/>
      <c r="H11" s="6"/>
      <c r="I11" s="6"/>
    </row>
    <row r="12" spans="1:9" ht="18">
      <c r="A12" s="7" t="s">
        <v>123</v>
      </c>
      <c r="B12" s="8">
        <v>6</v>
      </c>
      <c r="C12" s="9" t="str">
        <f>К!C57</f>
        <v>Горбунов Вячеслав</v>
      </c>
      <c r="D12" s="6"/>
      <c r="E12" s="6"/>
      <c r="F12" s="6"/>
      <c r="G12" s="6"/>
      <c r="H12" s="6"/>
      <c r="I12" s="6"/>
    </row>
    <row r="13" spans="1:9" ht="18">
      <c r="A13" s="7" t="s">
        <v>97</v>
      </c>
      <c r="B13" s="8">
        <v>7</v>
      </c>
      <c r="C13" s="9" t="str">
        <f>К!C60</f>
        <v>Асылгужин Марсель</v>
      </c>
      <c r="D13" s="6"/>
      <c r="E13" s="6"/>
      <c r="F13" s="6"/>
      <c r="G13" s="6"/>
      <c r="H13" s="6"/>
      <c r="I13" s="6"/>
    </row>
    <row r="14" spans="1:9" ht="18">
      <c r="A14" s="7" t="s">
        <v>96</v>
      </c>
      <c r="B14" s="8">
        <v>8</v>
      </c>
      <c r="C14" s="9" t="str">
        <f>К!C62</f>
        <v>Насыров Илдар</v>
      </c>
      <c r="D14" s="6"/>
      <c r="E14" s="6"/>
      <c r="F14" s="6"/>
      <c r="G14" s="6"/>
      <c r="H14" s="6"/>
      <c r="I14" s="6"/>
    </row>
    <row r="15" spans="1:9" ht="18">
      <c r="A15" s="7" t="s">
        <v>124</v>
      </c>
      <c r="B15" s="8">
        <v>9</v>
      </c>
      <c r="C15" s="9" t="str">
        <f>К!G57</f>
        <v>Савилов Дмитрий</v>
      </c>
      <c r="D15" s="6"/>
      <c r="E15" s="6"/>
      <c r="F15" s="6"/>
      <c r="G15" s="6"/>
      <c r="H15" s="6"/>
      <c r="I15" s="6"/>
    </row>
    <row r="16" spans="1:9" ht="18">
      <c r="A16" s="7" t="s">
        <v>99</v>
      </c>
      <c r="B16" s="8">
        <v>10</v>
      </c>
      <c r="C16" s="9" t="str">
        <f>К!G60</f>
        <v>Маркелов Николай</v>
      </c>
      <c r="D16" s="6"/>
      <c r="E16" s="6"/>
      <c r="F16" s="6"/>
      <c r="G16" s="6"/>
      <c r="H16" s="6"/>
      <c r="I16" s="6"/>
    </row>
    <row r="17" spans="1:9" ht="18">
      <c r="A17" s="7" t="s">
        <v>98</v>
      </c>
      <c r="B17" s="8">
        <v>11</v>
      </c>
      <c r="C17" s="9" t="str">
        <f>К!G64</f>
        <v>Медведев Тарас</v>
      </c>
      <c r="D17" s="6"/>
      <c r="E17" s="6"/>
      <c r="F17" s="6"/>
      <c r="G17" s="6"/>
      <c r="H17" s="6"/>
      <c r="I17" s="6"/>
    </row>
    <row r="18" spans="1:9" ht="18">
      <c r="A18" s="7" t="s">
        <v>125</v>
      </c>
      <c r="B18" s="8">
        <v>12</v>
      </c>
      <c r="C18" s="9" t="str">
        <f>К!G66</f>
        <v>Хаматшин Евгений</v>
      </c>
      <c r="D18" s="6"/>
      <c r="E18" s="6"/>
      <c r="F18" s="6"/>
      <c r="G18" s="6"/>
      <c r="H18" s="6"/>
      <c r="I18" s="6"/>
    </row>
    <row r="19" spans="1:9" ht="18">
      <c r="A19" s="7" t="s">
        <v>80</v>
      </c>
      <c r="B19" s="8">
        <v>13</v>
      </c>
      <c r="C19" s="9" t="str">
        <f>К!D67</f>
        <v>Султанмуратов Ильдар</v>
      </c>
      <c r="D19" s="6"/>
      <c r="E19" s="6"/>
      <c r="F19" s="6"/>
      <c r="G19" s="6"/>
      <c r="H19" s="6"/>
      <c r="I19" s="6"/>
    </row>
    <row r="20" spans="1:9" ht="18">
      <c r="A20" s="7" t="s">
        <v>22</v>
      </c>
      <c r="B20" s="8">
        <v>14</v>
      </c>
      <c r="C20" s="9">
        <f>К!D70</f>
        <v>0</v>
      </c>
      <c r="D20" s="6"/>
      <c r="E20" s="6"/>
      <c r="F20" s="6"/>
      <c r="G20" s="6"/>
      <c r="H20" s="6"/>
      <c r="I20" s="6"/>
    </row>
    <row r="21" spans="1:9" ht="18">
      <c r="A21" s="7" t="s">
        <v>22</v>
      </c>
      <c r="B21" s="8">
        <v>15</v>
      </c>
      <c r="C21" s="9">
        <f>К!G69</f>
        <v>0</v>
      </c>
      <c r="D21" s="6"/>
      <c r="E21" s="6"/>
      <c r="F21" s="6"/>
      <c r="G21" s="6"/>
      <c r="H21" s="6"/>
      <c r="I21" s="6"/>
    </row>
    <row r="22" spans="1:9" ht="18">
      <c r="A22" s="7" t="s">
        <v>22</v>
      </c>
      <c r="B22" s="8">
        <v>16</v>
      </c>
      <c r="C22" s="9" t="str">
        <f>К!G71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63" t="str">
        <f>СпК!A1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tr">
        <f>СпК!A2</f>
        <v>1/2 финала Турнира Международный олимпийский день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f>СпК!A3</f>
        <v>40734</v>
      </c>
      <c r="B3" s="64"/>
      <c r="C3" s="64"/>
      <c r="D3" s="64"/>
      <c r="E3" s="64"/>
      <c r="F3" s="64"/>
      <c r="G3" s="64"/>
      <c r="H3" s="64"/>
      <c r="I3" s="64"/>
      <c r="J3" s="6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СпК!A7</f>
        <v>Ратникова Наталья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5">
        <v>1</v>
      </c>
      <c r="C6" s="16" t="s">
        <v>119</v>
      </c>
      <c r="D6" s="11"/>
      <c r="E6" s="17"/>
      <c r="F6" s="11"/>
      <c r="G6" s="11"/>
      <c r="H6" s="11"/>
      <c r="I6" s="11"/>
    </row>
    <row r="7" spans="1:9" ht="12.75">
      <c r="A7" s="12">
        <v>16</v>
      </c>
      <c r="B7" s="18" t="str">
        <f>СпК!A22</f>
        <v>_</v>
      </c>
      <c r="C7" s="19"/>
      <c r="D7" s="11"/>
      <c r="E7" s="11"/>
      <c r="F7" s="11"/>
      <c r="G7" s="11"/>
      <c r="H7" s="11"/>
      <c r="I7" s="11"/>
    </row>
    <row r="8" spans="1:9" ht="12.75">
      <c r="A8" s="11"/>
      <c r="B8" s="11"/>
      <c r="C8" s="15">
        <v>9</v>
      </c>
      <c r="D8" s="16" t="s">
        <v>119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СпК!A15</f>
        <v>Савилов Дмитрий</v>
      </c>
      <c r="C9" s="19"/>
      <c r="D9" s="19"/>
      <c r="E9" s="11"/>
      <c r="F9" s="11"/>
      <c r="G9" s="11"/>
      <c r="H9" s="11"/>
      <c r="I9" s="11"/>
    </row>
    <row r="10" spans="1:9" ht="12.75">
      <c r="A10" s="11"/>
      <c r="B10" s="15">
        <v>2</v>
      </c>
      <c r="C10" s="20" t="s">
        <v>96</v>
      </c>
      <c r="D10" s="19"/>
      <c r="E10" s="11"/>
      <c r="F10" s="11"/>
      <c r="G10" s="11"/>
      <c r="H10" s="11"/>
      <c r="I10" s="11"/>
    </row>
    <row r="11" spans="1:9" ht="12.75">
      <c r="A11" s="12">
        <v>8</v>
      </c>
      <c r="B11" s="18" t="str">
        <f>СпК!A14</f>
        <v>Медведев Тарас</v>
      </c>
      <c r="C11" s="11"/>
      <c r="D11" s="19"/>
      <c r="E11" s="11"/>
      <c r="F11" s="11"/>
      <c r="G11" s="21"/>
      <c r="H11" s="11"/>
      <c r="I11" s="11"/>
    </row>
    <row r="12" spans="1:9" ht="12.75">
      <c r="A12" s="11"/>
      <c r="B12" s="11"/>
      <c r="C12" s="11"/>
      <c r="D12" s="15">
        <v>13</v>
      </c>
      <c r="E12" s="16" t="s">
        <v>119</v>
      </c>
      <c r="F12" s="11"/>
      <c r="G12" s="21"/>
      <c r="H12" s="11"/>
      <c r="I12" s="11"/>
    </row>
    <row r="13" spans="1:9" ht="12.75">
      <c r="A13" s="12">
        <v>5</v>
      </c>
      <c r="B13" s="13" t="str">
        <f>СпК!A11</f>
        <v>Семенов Юрий</v>
      </c>
      <c r="C13" s="11"/>
      <c r="D13" s="19"/>
      <c r="E13" s="19"/>
      <c r="F13" s="11"/>
      <c r="G13" s="21"/>
      <c r="H13" s="11"/>
      <c r="I13" s="11"/>
    </row>
    <row r="14" spans="1:9" ht="12.75">
      <c r="A14" s="11"/>
      <c r="B14" s="15">
        <v>3</v>
      </c>
      <c r="C14" s="28" t="s">
        <v>109</v>
      </c>
      <c r="D14" s="19"/>
      <c r="E14" s="19"/>
      <c r="F14" s="11"/>
      <c r="G14" s="21"/>
      <c r="H14" s="11"/>
      <c r="I14" s="11"/>
    </row>
    <row r="15" spans="1:9" ht="12.75">
      <c r="A15" s="12">
        <v>12</v>
      </c>
      <c r="B15" s="18" t="str">
        <f>СпК!A18</f>
        <v>Хаматшин Евгений</v>
      </c>
      <c r="C15" s="19"/>
      <c r="D15" s="19"/>
      <c r="E15" s="19"/>
      <c r="F15" s="11"/>
      <c r="G15" s="21"/>
      <c r="H15" s="11"/>
      <c r="I15" s="11"/>
    </row>
    <row r="16" spans="1:9" ht="12.75">
      <c r="A16" s="11"/>
      <c r="B16" s="11"/>
      <c r="C16" s="15">
        <v>10</v>
      </c>
      <c r="D16" s="20" t="s">
        <v>122</v>
      </c>
      <c r="E16" s="19"/>
      <c r="F16" s="11"/>
      <c r="G16" s="11"/>
      <c r="H16" s="11"/>
      <c r="I16" s="11"/>
    </row>
    <row r="17" spans="1:9" ht="12.75">
      <c r="A17" s="12">
        <v>13</v>
      </c>
      <c r="B17" s="13" t="str">
        <f>СпК!A19</f>
        <v>Султанмуратов Ильдар</v>
      </c>
      <c r="C17" s="19"/>
      <c r="D17" s="11"/>
      <c r="E17" s="19"/>
      <c r="F17" s="11"/>
      <c r="G17" s="11"/>
      <c r="H17" s="11"/>
      <c r="I17" s="11"/>
    </row>
    <row r="18" spans="1:9" ht="12.75">
      <c r="A18" s="11"/>
      <c r="B18" s="15">
        <v>4</v>
      </c>
      <c r="C18" s="20" t="s">
        <v>122</v>
      </c>
      <c r="D18" s="11"/>
      <c r="E18" s="19"/>
      <c r="F18" s="11"/>
      <c r="G18" s="11"/>
      <c r="H18" s="11"/>
      <c r="I18" s="11"/>
    </row>
    <row r="19" spans="1:9" ht="12.75">
      <c r="A19" s="12">
        <v>4</v>
      </c>
      <c r="B19" s="18" t="str">
        <f>СпК!A10</f>
        <v>Семенов Константин</v>
      </c>
      <c r="C19" s="11"/>
      <c r="D19" s="11"/>
      <c r="E19" s="19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5">
        <v>15</v>
      </c>
      <c r="F20" s="31" t="s">
        <v>119</v>
      </c>
      <c r="G20" s="16"/>
      <c r="H20" s="16"/>
      <c r="I20" s="16"/>
    </row>
    <row r="21" spans="1:9" ht="12.75">
      <c r="A21" s="12">
        <v>3</v>
      </c>
      <c r="B21" s="13" t="str">
        <f>СпК!A9</f>
        <v>Горбунов Вячеслав</v>
      </c>
      <c r="C21" s="11"/>
      <c r="D21" s="11"/>
      <c r="E21" s="19"/>
      <c r="F21" s="24"/>
      <c r="G21" s="11"/>
      <c r="H21" s="60" t="s">
        <v>23</v>
      </c>
      <c r="I21" s="60"/>
    </row>
    <row r="22" spans="1:9" ht="12.75">
      <c r="A22" s="11"/>
      <c r="B22" s="15">
        <v>5</v>
      </c>
      <c r="C22" s="16" t="s">
        <v>121</v>
      </c>
      <c r="D22" s="11"/>
      <c r="E22" s="19"/>
      <c r="F22" s="24"/>
      <c r="G22" s="11"/>
      <c r="H22" s="11"/>
      <c r="I22" s="11"/>
    </row>
    <row r="23" spans="1:9" ht="12.75">
      <c r="A23" s="12">
        <v>14</v>
      </c>
      <c r="B23" s="18" t="str">
        <f>СпК!A20</f>
        <v>_</v>
      </c>
      <c r="C23" s="19"/>
      <c r="D23" s="11"/>
      <c r="E23" s="19"/>
      <c r="F23" s="24"/>
      <c r="G23" s="11"/>
      <c r="H23" s="11"/>
      <c r="I23" s="11"/>
    </row>
    <row r="24" spans="1:9" ht="12.75">
      <c r="A24" s="11"/>
      <c r="B24" s="11"/>
      <c r="C24" s="15">
        <v>11</v>
      </c>
      <c r="D24" s="16" t="s">
        <v>121</v>
      </c>
      <c r="E24" s="19"/>
      <c r="F24" s="24"/>
      <c r="G24" s="11"/>
      <c r="H24" s="11"/>
      <c r="I24" s="11"/>
    </row>
    <row r="25" spans="1:9" ht="12.75">
      <c r="A25" s="12">
        <v>11</v>
      </c>
      <c r="B25" s="13" t="str">
        <f>СпК!A17</f>
        <v>Байрамалов Леонид</v>
      </c>
      <c r="C25" s="19"/>
      <c r="D25" s="19"/>
      <c r="E25" s="19"/>
      <c r="F25" s="24"/>
      <c r="G25" s="11"/>
      <c r="H25" s="11"/>
      <c r="I25" s="11"/>
    </row>
    <row r="26" spans="1:9" ht="12.75">
      <c r="A26" s="11"/>
      <c r="B26" s="15">
        <v>6</v>
      </c>
      <c r="C26" s="20" t="s">
        <v>98</v>
      </c>
      <c r="D26" s="19"/>
      <c r="E26" s="19"/>
      <c r="F26" s="24"/>
      <c r="G26" s="11"/>
      <c r="H26" s="11"/>
      <c r="I26" s="11"/>
    </row>
    <row r="27" spans="1:9" ht="12.75">
      <c r="A27" s="12">
        <v>6</v>
      </c>
      <c r="B27" s="18" t="str">
        <f>СпК!A12</f>
        <v>Маркелов Николай</v>
      </c>
      <c r="C27" s="11"/>
      <c r="D27" s="19"/>
      <c r="E27" s="19"/>
      <c r="F27" s="24"/>
      <c r="G27" s="11"/>
      <c r="H27" s="11"/>
      <c r="I27" s="11"/>
    </row>
    <row r="28" spans="1:9" ht="12.75">
      <c r="A28" s="11"/>
      <c r="B28" s="11"/>
      <c r="C28" s="11"/>
      <c r="D28" s="15">
        <v>14</v>
      </c>
      <c r="E28" s="20" t="s">
        <v>97</v>
      </c>
      <c r="F28" s="24"/>
      <c r="G28" s="11"/>
      <c r="H28" s="11"/>
      <c r="I28" s="11"/>
    </row>
    <row r="29" spans="1:9" ht="12.75">
      <c r="A29" s="12">
        <v>7</v>
      </c>
      <c r="B29" s="13" t="str">
        <f>СпК!A13</f>
        <v>Коробко Павел</v>
      </c>
      <c r="C29" s="11"/>
      <c r="D29" s="19"/>
      <c r="E29" s="11"/>
      <c r="F29" s="24"/>
      <c r="G29" s="11"/>
      <c r="H29" s="11"/>
      <c r="I29" s="11"/>
    </row>
    <row r="30" spans="1:9" ht="12.75">
      <c r="A30" s="11"/>
      <c r="B30" s="15">
        <v>7</v>
      </c>
      <c r="C30" s="16" t="s">
        <v>97</v>
      </c>
      <c r="D30" s="19"/>
      <c r="E30" s="11"/>
      <c r="F30" s="24"/>
      <c r="G30" s="11"/>
      <c r="H30" s="11"/>
      <c r="I30" s="11"/>
    </row>
    <row r="31" spans="1:9" ht="12.75">
      <c r="A31" s="12">
        <v>10</v>
      </c>
      <c r="B31" s="18" t="str">
        <f>СпК!A16</f>
        <v>Насыров Илдар</v>
      </c>
      <c r="C31" s="19"/>
      <c r="D31" s="19"/>
      <c r="E31" s="12">
        <v>-15</v>
      </c>
      <c r="F31" s="13" t="str">
        <f>IF(F20=E12,E28,IF(F20=E28,E12,0))</f>
        <v>Коробко Павел</v>
      </c>
      <c r="G31" s="28"/>
      <c r="H31" s="28"/>
      <c r="I31" s="28"/>
    </row>
    <row r="32" spans="1:9" ht="12.75">
      <c r="A32" s="11"/>
      <c r="B32" s="11"/>
      <c r="C32" s="15">
        <v>12</v>
      </c>
      <c r="D32" s="20" t="s">
        <v>97</v>
      </c>
      <c r="E32" s="11"/>
      <c r="F32" s="24"/>
      <c r="G32" s="11"/>
      <c r="H32" s="60" t="s">
        <v>24</v>
      </c>
      <c r="I32" s="60"/>
    </row>
    <row r="33" spans="1:9" ht="12.75">
      <c r="A33" s="12">
        <v>15</v>
      </c>
      <c r="B33" s="13" t="str">
        <f>СпК!A21</f>
        <v>_</v>
      </c>
      <c r="C33" s="19"/>
      <c r="D33" s="11"/>
      <c r="E33" s="11"/>
      <c r="F33" s="24"/>
      <c r="G33" s="11"/>
      <c r="H33" s="11"/>
      <c r="I33" s="11"/>
    </row>
    <row r="34" spans="1:9" ht="12.75">
      <c r="A34" s="11"/>
      <c r="B34" s="15">
        <v>8</v>
      </c>
      <c r="C34" s="20" t="s">
        <v>120</v>
      </c>
      <c r="D34" s="11"/>
      <c r="E34" s="11"/>
      <c r="F34" s="24"/>
      <c r="G34" s="11"/>
      <c r="H34" s="11"/>
      <c r="I34" s="11"/>
    </row>
    <row r="35" spans="1:9" ht="12.75">
      <c r="A35" s="12">
        <v>2</v>
      </c>
      <c r="B35" s="18" t="str">
        <f>СпК!A8</f>
        <v>Асылгужин Марсель</v>
      </c>
      <c r="C35" s="11"/>
      <c r="D35" s="11"/>
      <c r="E35" s="11"/>
      <c r="F35" s="24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4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Семенов Константин</v>
      </c>
      <c r="F37" s="11"/>
      <c r="G37" s="11"/>
      <c r="H37" s="11"/>
      <c r="I37" s="11"/>
    </row>
    <row r="38" spans="1:9" ht="12.75">
      <c r="A38" s="11"/>
      <c r="B38" s="15">
        <v>16</v>
      </c>
      <c r="C38" s="33" t="s">
        <v>124</v>
      </c>
      <c r="D38" s="11"/>
      <c r="E38" s="19"/>
      <c r="F38" s="11"/>
      <c r="G38" s="11"/>
      <c r="H38" s="11"/>
      <c r="I38" s="11"/>
    </row>
    <row r="39" spans="1:9" ht="12.75">
      <c r="A39" s="12">
        <v>-2</v>
      </c>
      <c r="B39" s="18" t="str">
        <f>IF(C10=B9,B11,IF(C10=B11,B9,0))</f>
        <v>Савилов Дмитрий</v>
      </c>
      <c r="C39" s="15">
        <v>20</v>
      </c>
      <c r="D39" s="33" t="s">
        <v>120</v>
      </c>
      <c r="E39" s="15">
        <v>26</v>
      </c>
      <c r="F39" s="33" t="s">
        <v>122</v>
      </c>
      <c r="G39" s="11"/>
      <c r="H39" s="11"/>
      <c r="I39" s="11"/>
    </row>
    <row r="40" spans="1:9" ht="12.75">
      <c r="A40" s="11"/>
      <c r="B40" s="12">
        <v>-12</v>
      </c>
      <c r="C40" s="18" t="str">
        <f>IF(D32=C30,C34,IF(D32=C34,C30,0))</f>
        <v>Асылгужин Марсель</v>
      </c>
      <c r="D40" s="19"/>
      <c r="E40" s="19"/>
      <c r="F40" s="19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Хаматшин Евгений</v>
      </c>
      <c r="C41" s="11"/>
      <c r="D41" s="15">
        <v>24</v>
      </c>
      <c r="E41" s="34" t="s">
        <v>98</v>
      </c>
      <c r="F41" s="19"/>
      <c r="G41" s="11"/>
      <c r="H41" s="11"/>
      <c r="I41" s="11"/>
    </row>
    <row r="42" spans="1:9" ht="12.75">
      <c r="A42" s="11"/>
      <c r="B42" s="15">
        <v>17</v>
      </c>
      <c r="C42" s="33" t="s">
        <v>125</v>
      </c>
      <c r="D42" s="19"/>
      <c r="E42" s="24"/>
      <c r="F42" s="19"/>
      <c r="G42" s="11"/>
      <c r="H42" s="11"/>
      <c r="I42" s="11"/>
    </row>
    <row r="43" spans="1:9" ht="12.75">
      <c r="A43" s="12">
        <v>-4</v>
      </c>
      <c r="B43" s="18" t="str">
        <f>IF(C18=B17,B19,IF(C18=B19,B17,0))</f>
        <v>Султанмуратов Ильдар</v>
      </c>
      <c r="C43" s="15">
        <v>21</v>
      </c>
      <c r="D43" s="34" t="s">
        <v>98</v>
      </c>
      <c r="E43" s="24"/>
      <c r="F43" s="15">
        <v>28</v>
      </c>
      <c r="G43" s="33" t="s">
        <v>122</v>
      </c>
      <c r="H43" s="28"/>
      <c r="I43" s="28"/>
    </row>
    <row r="44" spans="1:9" ht="12.75">
      <c r="A44" s="11"/>
      <c r="B44" s="12">
        <v>-11</v>
      </c>
      <c r="C44" s="18" t="str">
        <f>IF(D24=C22,C26,IF(D24=C26,C22,0))</f>
        <v>Байрамалов Леонид</v>
      </c>
      <c r="D44" s="11"/>
      <c r="E44" s="24"/>
      <c r="F44" s="19"/>
      <c r="G44" s="11"/>
      <c r="H44" s="60" t="s">
        <v>33</v>
      </c>
      <c r="I44" s="6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Горбунов Вячеслав</v>
      </c>
      <c r="F45" s="19"/>
      <c r="G45" s="24"/>
      <c r="H45" s="11"/>
      <c r="I45" s="11"/>
    </row>
    <row r="46" spans="1:9" ht="12.75">
      <c r="A46" s="11"/>
      <c r="B46" s="15">
        <v>18</v>
      </c>
      <c r="C46" s="33" t="s">
        <v>123</v>
      </c>
      <c r="D46" s="11"/>
      <c r="E46" s="15"/>
      <c r="F46" s="19"/>
      <c r="G46" s="24"/>
      <c r="H46" s="11"/>
      <c r="I46" s="11"/>
    </row>
    <row r="47" spans="1:9" ht="12.75">
      <c r="A47" s="12">
        <v>-6</v>
      </c>
      <c r="B47" s="18" t="str">
        <f>IF(C26=B25,B27,IF(C26=B27,B25,0))</f>
        <v>Маркелов Николай</v>
      </c>
      <c r="C47" s="15">
        <v>22</v>
      </c>
      <c r="D47" s="33" t="s">
        <v>109</v>
      </c>
      <c r="E47" s="15">
        <v>27</v>
      </c>
      <c r="F47" s="34" t="s">
        <v>109</v>
      </c>
      <c r="G47" s="24"/>
      <c r="H47" s="11"/>
      <c r="I47" s="11"/>
    </row>
    <row r="48" spans="1:9" ht="12.75">
      <c r="A48" s="11"/>
      <c r="B48" s="12">
        <v>-10</v>
      </c>
      <c r="C48" s="18" t="str">
        <f>IF(D16=C14,C18,IF(D16=C18,C14,0))</f>
        <v>Семенов Юрий</v>
      </c>
      <c r="D48" s="19"/>
      <c r="E48" s="19"/>
      <c r="F48" s="11"/>
      <c r="G48" s="24"/>
      <c r="H48" s="11"/>
      <c r="I48" s="11"/>
    </row>
    <row r="49" spans="1:9" ht="12.75">
      <c r="A49" s="12">
        <v>-7</v>
      </c>
      <c r="B49" s="13" t="str">
        <f>IF(C30=B29,B31,IF(C30=B31,B29,0))</f>
        <v>Насыров Илдар</v>
      </c>
      <c r="C49" s="11"/>
      <c r="D49" s="15">
        <v>25</v>
      </c>
      <c r="E49" s="34" t="s">
        <v>109</v>
      </c>
      <c r="F49" s="11"/>
      <c r="G49" s="24"/>
      <c r="H49" s="11"/>
      <c r="I49" s="11"/>
    </row>
    <row r="50" spans="1:9" ht="12.75">
      <c r="A50" s="11"/>
      <c r="B50" s="15">
        <v>19</v>
      </c>
      <c r="C50" s="33" t="s">
        <v>99</v>
      </c>
      <c r="D50" s="19"/>
      <c r="E50" s="24"/>
      <c r="F50" s="11"/>
      <c r="G50" s="24"/>
      <c r="H50" s="11"/>
      <c r="I50" s="11"/>
    </row>
    <row r="51" spans="1:9" ht="12.75">
      <c r="A51" s="12">
        <v>-8</v>
      </c>
      <c r="B51" s="18" t="str">
        <f>IF(C34=B33,B35,IF(C34=B35,B33,0))</f>
        <v>_</v>
      </c>
      <c r="C51" s="15">
        <v>23</v>
      </c>
      <c r="D51" s="34" t="s">
        <v>99</v>
      </c>
      <c r="E51" s="24"/>
      <c r="F51" s="12">
        <v>-28</v>
      </c>
      <c r="G51" s="13" t="str">
        <f>IF(G43=F39,F47,IF(G43=F47,F39,0))</f>
        <v>Семенов Юрий</v>
      </c>
      <c r="H51" s="28"/>
      <c r="I51" s="28"/>
    </row>
    <row r="52" spans="1:9" ht="12.75">
      <c r="A52" s="11"/>
      <c r="B52" s="23">
        <v>-9</v>
      </c>
      <c r="C52" s="18" t="str">
        <f>IF(D8=C6,C10,IF(D8=C10,C6,0))</f>
        <v>Медведев Тарас</v>
      </c>
      <c r="D52" s="11"/>
      <c r="E52" s="24"/>
      <c r="F52" s="11"/>
      <c r="G52" s="32"/>
      <c r="H52" s="60" t="s">
        <v>34</v>
      </c>
      <c r="I52" s="6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Байрамалов Леонид</v>
      </c>
      <c r="C54" s="11"/>
      <c r="D54" s="12">
        <v>-20</v>
      </c>
      <c r="E54" s="13" t="str">
        <f>IF(D39=C38,C40,IF(D39=C40,C38,0))</f>
        <v>Савилов Дмитрий</v>
      </c>
      <c r="F54" s="11"/>
      <c r="G54" s="11"/>
      <c r="H54" s="11"/>
      <c r="I54" s="11"/>
    </row>
    <row r="55" spans="1:9" ht="12.75">
      <c r="A55" s="11"/>
      <c r="B55" s="15">
        <v>29</v>
      </c>
      <c r="C55" s="16" t="s">
        <v>98</v>
      </c>
      <c r="D55" s="11"/>
      <c r="E55" s="15">
        <v>31</v>
      </c>
      <c r="F55" s="16" t="s">
        <v>124</v>
      </c>
      <c r="G55" s="11"/>
      <c r="H55" s="11"/>
      <c r="I55" s="11"/>
    </row>
    <row r="56" spans="1:9" ht="12.75">
      <c r="A56" s="12">
        <v>-27</v>
      </c>
      <c r="B56" s="18" t="str">
        <f>IF(F47=E45,E49,IF(F47=E49,E45,0))</f>
        <v>Горбунов Вячеслав</v>
      </c>
      <c r="C56" s="22" t="s">
        <v>25</v>
      </c>
      <c r="D56" s="12">
        <v>-21</v>
      </c>
      <c r="E56" s="18" t="str">
        <f>IF(D43=C42,C44,IF(D43=C44,C42,0))</f>
        <v>Хаматшин Евгений</v>
      </c>
      <c r="F56" s="19"/>
      <c r="G56" s="24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Горбунов Вячеслав</v>
      </c>
      <c r="D57" s="11"/>
      <c r="E57" s="11"/>
      <c r="F57" s="15">
        <v>33</v>
      </c>
      <c r="G57" s="16" t="s">
        <v>124</v>
      </c>
      <c r="H57" s="28"/>
      <c r="I57" s="28"/>
    </row>
    <row r="58" spans="1:9" ht="12.75">
      <c r="A58" s="11"/>
      <c r="B58" s="11"/>
      <c r="C58" s="22" t="s">
        <v>26</v>
      </c>
      <c r="D58" s="12">
        <v>-22</v>
      </c>
      <c r="E58" s="13" t="str">
        <f>IF(D47=C46,C48,IF(D47=C48,C46,0))</f>
        <v>Маркелов Николай</v>
      </c>
      <c r="F58" s="19"/>
      <c r="G58" s="11"/>
      <c r="H58" s="60" t="s">
        <v>29</v>
      </c>
      <c r="I58" s="60"/>
    </row>
    <row r="59" spans="1:9" ht="12.75">
      <c r="A59" s="12">
        <v>-24</v>
      </c>
      <c r="B59" s="13" t="str">
        <f>IF(E41=D39,D43,IF(E41=D43,D39,0))</f>
        <v>Асылгужин Марсель</v>
      </c>
      <c r="C59" s="11"/>
      <c r="D59" s="11"/>
      <c r="E59" s="15">
        <v>32</v>
      </c>
      <c r="F59" s="20" t="s">
        <v>123</v>
      </c>
      <c r="G59" s="26"/>
      <c r="H59" s="11"/>
      <c r="I59" s="11"/>
    </row>
    <row r="60" spans="1:9" ht="12.75">
      <c r="A60" s="11"/>
      <c r="B60" s="15">
        <v>30</v>
      </c>
      <c r="C60" s="16" t="s">
        <v>120</v>
      </c>
      <c r="D60" s="12">
        <v>-23</v>
      </c>
      <c r="E60" s="18" t="str">
        <f>IF(D51=C50,C52,IF(D51=C52,C50,0))</f>
        <v>Медведев Тарас</v>
      </c>
      <c r="F60" s="12">
        <v>-33</v>
      </c>
      <c r="G60" s="13" t="str">
        <f>IF(G57=F55,F59,IF(G57=F59,F55,0))</f>
        <v>Маркелов Николай</v>
      </c>
      <c r="H60" s="28"/>
      <c r="I60" s="28"/>
    </row>
    <row r="61" spans="1:9" ht="12.75">
      <c r="A61" s="12">
        <v>-25</v>
      </c>
      <c r="B61" s="18" t="str">
        <f>IF(E49=D47,D51,IF(E49=D51,D47,0))</f>
        <v>Насыров Илдар</v>
      </c>
      <c r="C61" s="22" t="s">
        <v>27</v>
      </c>
      <c r="D61" s="11"/>
      <c r="E61" s="11"/>
      <c r="F61" s="11"/>
      <c r="G61" s="11"/>
      <c r="H61" s="60" t="s">
        <v>31</v>
      </c>
      <c r="I61" s="60"/>
    </row>
    <row r="62" spans="1:9" ht="12.75">
      <c r="A62" s="11"/>
      <c r="B62" s="12">
        <v>-30</v>
      </c>
      <c r="C62" s="13" t="str">
        <f>IF(C60=B59,B61,IF(C60=B61,B59,0))</f>
        <v>Насыров Илдар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2" t="s">
        <v>28</v>
      </c>
      <c r="D63" s="11"/>
      <c r="E63" s="12">
        <v>-31</v>
      </c>
      <c r="F63" s="13" t="str">
        <f>IF(F55=E54,E56,IF(F55=E56,E54,0))</f>
        <v>Хаматшин Евгений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5">
        <v>34</v>
      </c>
      <c r="G64" s="16" t="s">
        <v>96</v>
      </c>
      <c r="H64" s="28"/>
      <c r="I64" s="28"/>
    </row>
    <row r="65" spans="1:9" ht="12.75">
      <c r="A65" s="11"/>
      <c r="B65" s="15">
        <v>35</v>
      </c>
      <c r="C65" s="16" t="s">
        <v>80</v>
      </c>
      <c r="D65" s="11"/>
      <c r="E65" s="12">
        <v>-32</v>
      </c>
      <c r="F65" s="18" t="str">
        <f>IF(F59=E58,E60,IF(F59=E60,E58,0))</f>
        <v>Медведев Тарас</v>
      </c>
      <c r="G65" s="11"/>
      <c r="H65" s="60" t="s">
        <v>30</v>
      </c>
      <c r="I65" s="60"/>
    </row>
    <row r="66" spans="1:9" ht="12.75">
      <c r="A66" s="12">
        <v>-17</v>
      </c>
      <c r="B66" s="18" t="str">
        <f>IF(C42=B41,B43,IF(C42=B43,B41,0))</f>
        <v>Султанмуратов Ильдар</v>
      </c>
      <c r="C66" s="19"/>
      <c r="D66" s="24"/>
      <c r="E66" s="11"/>
      <c r="F66" s="12">
        <v>-34</v>
      </c>
      <c r="G66" s="13" t="str">
        <f>IF(G64=F63,F65,IF(G64=F65,F63,0))</f>
        <v>Хаматшин Евгений</v>
      </c>
      <c r="H66" s="28"/>
      <c r="I66" s="28"/>
    </row>
    <row r="67" spans="1:9" ht="12.75">
      <c r="A67" s="11"/>
      <c r="B67" s="11"/>
      <c r="C67" s="15">
        <v>37</v>
      </c>
      <c r="D67" s="16" t="s">
        <v>80</v>
      </c>
      <c r="E67" s="11"/>
      <c r="F67" s="11"/>
      <c r="G67" s="11"/>
      <c r="H67" s="60" t="s">
        <v>32</v>
      </c>
      <c r="I67" s="60"/>
    </row>
    <row r="68" spans="1:9" ht="12.75">
      <c r="A68" s="12">
        <v>-18</v>
      </c>
      <c r="B68" s="13" t="str">
        <f>IF(C46=B45,B47,IF(C46=B47,B45,0))</f>
        <v>_</v>
      </c>
      <c r="C68" s="19"/>
      <c r="D68" s="25" t="s">
        <v>35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5">
        <v>36</v>
      </c>
      <c r="C69" s="20"/>
      <c r="D69" s="26"/>
      <c r="E69" s="11"/>
      <c r="F69" s="15">
        <v>38</v>
      </c>
      <c r="G69" s="16"/>
      <c r="H69" s="28"/>
      <c r="I69" s="28"/>
    </row>
    <row r="70" spans="1:9" ht="12.75">
      <c r="A70" s="12">
        <v>-19</v>
      </c>
      <c r="B70" s="18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8">
        <f>IF(C69=B68,B70,IF(C69=B70,B68,0))</f>
        <v>0</v>
      </c>
      <c r="G70" s="11"/>
      <c r="H70" s="60" t="s">
        <v>38</v>
      </c>
      <c r="I70" s="60"/>
    </row>
    <row r="71" spans="1:9" ht="12.75">
      <c r="A71" s="11"/>
      <c r="B71" s="11"/>
      <c r="C71" s="11"/>
      <c r="D71" s="22" t="s">
        <v>37</v>
      </c>
      <c r="E71" s="11"/>
      <c r="F71" s="12">
        <v>-38</v>
      </c>
      <c r="G71" s="13" t="str">
        <f>IF(G69=F68,F70,IF(G69=F70,F68,0))</f>
        <v>_</v>
      </c>
      <c r="H71" s="28"/>
      <c r="I71" s="28"/>
    </row>
    <row r="72" spans="1:9" ht="12.75">
      <c r="A72" s="11"/>
      <c r="B72" s="11"/>
      <c r="C72" s="11"/>
      <c r="D72" s="11"/>
      <c r="E72" s="11"/>
      <c r="F72" s="11"/>
      <c r="G72" s="11"/>
      <c r="H72" s="60" t="s">
        <v>39</v>
      </c>
      <c r="I72" s="6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40691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54"/>
      <c r="B4" s="54"/>
      <c r="C4" s="54"/>
      <c r="D4" s="54"/>
      <c r="E4" s="54"/>
      <c r="F4" s="54"/>
      <c r="G4" s="54"/>
      <c r="H4" s="54"/>
      <c r="I4" s="5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6стр1!G36</f>
        <v>Коврижников Максим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6стр1!G56</f>
        <v>Антонян Ваге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6стр2!I22</f>
        <v>Хабибуллина Эльвина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6стр2!I32</f>
        <v>Корнилаев Никита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6стр1!G63</f>
        <v>Хабибуллин Мухаммет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6стр1!G65</f>
        <v>Мохова Ирина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6стр1!G68</f>
        <v>Зайнитдинова Галия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6стр1!G70</f>
        <v>Хафизов Булат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6стр1!D72</f>
        <v>Шайхитдинов Урал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 t="str">
        <f>6стр1!D75</f>
        <v>Мальков Филипп</v>
      </c>
      <c r="D16" s="6"/>
      <c r="E16" s="6"/>
      <c r="F16" s="6"/>
      <c r="G16" s="6"/>
      <c r="H16" s="6"/>
      <c r="I16" s="6"/>
    </row>
    <row r="17" spans="1:9" ht="18">
      <c r="A17" s="7" t="s">
        <v>15</v>
      </c>
      <c r="B17" s="8">
        <v>11</v>
      </c>
      <c r="C17" s="9" t="str">
        <f>6стр1!G73</f>
        <v>Равчеева Анастасия</v>
      </c>
      <c r="D17" s="6"/>
      <c r="E17" s="6"/>
      <c r="F17" s="6"/>
      <c r="G17" s="6"/>
      <c r="H17" s="6"/>
      <c r="I17" s="6"/>
    </row>
    <row r="18" spans="1:9" ht="18">
      <c r="A18" s="7" t="s">
        <v>16</v>
      </c>
      <c r="B18" s="8">
        <v>12</v>
      </c>
      <c r="C18" s="9" t="str">
        <f>6стр1!G75</f>
        <v>Машковский Владислав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 t="str">
        <f>6стр2!I40</f>
        <v>Гарипов Радим</v>
      </c>
      <c r="D19" s="6"/>
      <c r="E19" s="6"/>
      <c r="F19" s="6"/>
      <c r="G19" s="6"/>
      <c r="H19" s="6"/>
      <c r="I19" s="6"/>
    </row>
    <row r="20" spans="1:9" ht="18">
      <c r="A20" s="7" t="s">
        <v>18</v>
      </c>
      <c r="B20" s="8">
        <v>14</v>
      </c>
      <c r="C20" s="9" t="str">
        <f>6стр2!I44</f>
        <v>Русаков Никита</v>
      </c>
      <c r="D20" s="6"/>
      <c r="E20" s="6"/>
      <c r="F20" s="6"/>
      <c r="G20" s="6"/>
      <c r="H20" s="6"/>
      <c r="I20" s="6"/>
    </row>
    <row r="21" spans="1:9" ht="18">
      <c r="A21" s="7" t="s">
        <v>19</v>
      </c>
      <c r="B21" s="8">
        <v>15</v>
      </c>
      <c r="C21" s="9" t="str">
        <f>6стр2!I46</f>
        <v>Бахтияров Даян</v>
      </c>
      <c r="D21" s="6"/>
      <c r="E21" s="6"/>
      <c r="F21" s="6"/>
      <c r="G21" s="6"/>
      <c r="H21" s="6"/>
      <c r="I21" s="6"/>
    </row>
    <row r="22" spans="1:9" ht="18">
      <c r="A22" s="7" t="s">
        <v>20</v>
      </c>
      <c r="B22" s="8">
        <v>16</v>
      </c>
      <c r="C22" s="9" t="str">
        <f>6стр2!I48</f>
        <v>Тришкин Клим</v>
      </c>
      <c r="D22" s="6"/>
      <c r="E22" s="6"/>
      <c r="F22" s="6"/>
      <c r="G22" s="6"/>
      <c r="H22" s="6"/>
      <c r="I22" s="6"/>
    </row>
    <row r="23" spans="1:9" ht="18">
      <c r="A23" s="7" t="s">
        <v>21</v>
      </c>
      <c r="B23" s="8">
        <v>17</v>
      </c>
      <c r="C23" s="9" t="str">
        <f>6стр2!E44</f>
        <v>Рыжов Игорь</v>
      </c>
      <c r="D23" s="6"/>
      <c r="E23" s="6"/>
      <c r="F23" s="6"/>
      <c r="G23" s="6"/>
      <c r="H23" s="6"/>
      <c r="I23" s="6"/>
    </row>
    <row r="24" spans="1:9" ht="18">
      <c r="A24" s="7" t="s">
        <v>22</v>
      </c>
      <c r="B24" s="8">
        <v>18</v>
      </c>
      <c r="C24" s="9">
        <f>6стр2!E50</f>
        <v>0</v>
      </c>
      <c r="D24" s="6"/>
      <c r="E24" s="6"/>
      <c r="F24" s="6"/>
      <c r="G24" s="6"/>
      <c r="H24" s="6"/>
      <c r="I24" s="6"/>
    </row>
    <row r="25" spans="1:9" ht="18">
      <c r="A25" s="7" t="s">
        <v>22</v>
      </c>
      <c r="B25" s="8">
        <v>19</v>
      </c>
      <c r="C25" s="9">
        <f>6стр2!E53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22</v>
      </c>
      <c r="B26" s="8">
        <v>20</v>
      </c>
      <c r="C26" s="9">
        <f>6стр2!E55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22</v>
      </c>
      <c r="B27" s="8">
        <v>21</v>
      </c>
      <c r="C27" s="9">
        <f>6стр2!I53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22</v>
      </c>
      <c r="B28" s="8">
        <v>22</v>
      </c>
      <c r="C28" s="9">
        <f>6стр2!I57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22</v>
      </c>
      <c r="B29" s="8">
        <v>23</v>
      </c>
      <c r="C29" s="9">
        <f>6стр2!I59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22</v>
      </c>
      <c r="B30" s="8">
        <v>24</v>
      </c>
      <c r="C30" s="9">
        <f>6стр2!I61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22</v>
      </c>
      <c r="B31" s="8">
        <v>25</v>
      </c>
      <c r="C31" s="9">
        <f>6стр2!E63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22</v>
      </c>
      <c r="B32" s="8">
        <v>26</v>
      </c>
      <c r="C32" s="9">
        <f>6стр2!E69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22</v>
      </c>
      <c r="B33" s="8">
        <v>27</v>
      </c>
      <c r="C33" s="9">
        <f>6стр2!E72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22</v>
      </c>
      <c r="B34" s="8">
        <v>28</v>
      </c>
      <c r="C34" s="9">
        <f>6стр2!E74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22</v>
      </c>
      <c r="B35" s="8">
        <v>29</v>
      </c>
      <c r="C35" s="9">
        <f>6стр2!I66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22</v>
      </c>
      <c r="B36" s="8">
        <v>30</v>
      </c>
      <c r="C36" s="9">
        <f>6стр2!I70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22</v>
      </c>
      <c r="B37" s="8">
        <v>31</v>
      </c>
      <c r="C37" s="9">
        <f>6стр2!I72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22</v>
      </c>
      <c r="B38" s="8">
        <v>32</v>
      </c>
      <c r="C38" s="9" t="str">
        <f>6стр2!I74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56" t="s">
        <v>126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40739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127</v>
      </c>
      <c r="B7" s="8">
        <v>1</v>
      </c>
      <c r="C7" s="9" t="str">
        <f>П!F20</f>
        <v>Шарипов Давид</v>
      </c>
      <c r="D7" s="6"/>
      <c r="E7" s="6"/>
      <c r="F7" s="6"/>
      <c r="G7" s="6"/>
      <c r="H7" s="6"/>
      <c r="I7" s="6"/>
    </row>
    <row r="8" spans="1:9" ht="18">
      <c r="A8" s="7" t="s">
        <v>128</v>
      </c>
      <c r="B8" s="8">
        <v>2</v>
      </c>
      <c r="C8" s="9" t="str">
        <f>П!F31</f>
        <v>Семенов Константин</v>
      </c>
      <c r="D8" s="6"/>
      <c r="E8" s="6"/>
      <c r="F8" s="6"/>
      <c r="G8" s="6"/>
      <c r="H8" s="6"/>
      <c r="I8" s="6"/>
    </row>
    <row r="9" spans="1:9" ht="18">
      <c r="A9" s="7" t="s">
        <v>129</v>
      </c>
      <c r="B9" s="8">
        <v>3</v>
      </c>
      <c r="C9" s="9" t="str">
        <f>П!G43</f>
        <v>Кузнецов Дмитрий</v>
      </c>
      <c r="D9" s="6"/>
      <c r="E9" s="6"/>
      <c r="F9" s="6"/>
      <c r="G9" s="6"/>
      <c r="H9" s="6"/>
      <c r="I9" s="6"/>
    </row>
    <row r="10" spans="1:9" ht="18">
      <c r="A10" s="7" t="s">
        <v>120</v>
      </c>
      <c r="B10" s="8">
        <v>4</v>
      </c>
      <c r="C10" s="9" t="str">
        <f>П!G51</f>
        <v>Лютый Олег</v>
      </c>
      <c r="D10" s="6"/>
      <c r="E10" s="6"/>
      <c r="F10" s="6"/>
      <c r="G10" s="6"/>
      <c r="H10" s="6"/>
      <c r="I10" s="6"/>
    </row>
    <row r="11" spans="1:9" ht="18">
      <c r="A11" s="7" t="s">
        <v>130</v>
      </c>
      <c r="B11" s="8">
        <v>5</v>
      </c>
      <c r="C11" s="9" t="str">
        <f>П!C55</f>
        <v>Асылгужин Марсель</v>
      </c>
      <c r="D11" s="6"/>
      <c r="E11" s="6"/>
      <c r="F11" s="6"/>
      <c r="G11" s="6"/>
      <c r="H11" s="6"/>
      <c r="I11" s="6"/>
    </row>
    <row r="12" spans="1:9" ht="18">
      <c r="A12" s="7" t="s">
        <v>122</v>
      </c>
      <c r="B12" s="8">
        <v>6</v>
      </c>
      <c r="C12" s="9" t="str">
        <f>П!C57</f>
        <v>Семенов Юрий</v>
      </c>
      <c r="D12" s="6"/>
      <c r="E12" s="6"/>
      <c r="F12" s="6"/>
      <c r="G12" s="6"/>
      <c r="H12" s="6"/>
      <c r="I12" s="6"/>
    </row>
    <row r="13" spans="1:9" ht="18">
      <c r="A13" s="7" t="s">
        <v>109</v>
      </c>
      <c r="B13" s="8">
        <v>7</v>
      </c>
      <c r="C13" s="9" t="str">
        <f>П!C60</f>
        <v>Шаймухаметов Альберт</v>
      </c>
      <c r="D13" s="6"/>
      <c r="E13" s="6"/>
      <c r="F13" s="6"/>
      <c r="G13" s="6"/>
      <c r="H13" s="6"/>
      <c r="I13" s="6"/>
    </row>
    <row r="14" spans="1:9" ht="18">
      <c r="A14" s="7" t="s">
        <v>131</v>
      </c>
      <c r="B14" s="8">
        <v>8</v>
      </c>
      <c r="C14" s="9" t="str">
        <f>П!C62</f>
        <v>Сагитов Александр</v>
      </c>
      <c r="D14" s="6"/>
      <c r="E14" s="6"/>
      <c r="F14" s="6"/>
      <c r="G14" s="6"/>
      <c r="H14" s="6"/>
      <c r="I14" s="6"/>
    </row>
    <row r="15" spans="1:9" ht="18">
      <c r="A15" s="7" t="s">
        <v>100</v>
      </c>
      <c r="B15" s="8">
        <v>9</v>
      </c>
      <c r="C15" s="9" t="str">
        <f>П!G57</f>
        <v>Маневич Сергей</v>
      </c>
      <c r="D15" s="6"/>
      <c r="E15" s="6"/>
      <c r="F15" s="6"/>
      <c r="G15" s="6"/>
      <c r="H15" s="6"/>
      <c r="I15" s="6"/>
    </row>
    <row r="16" spans="1:9" ht="18">
      <c r="A16" s="7" t="s">
        <v>114</v>
      </c>
      <c r="B16" s="8">
        <v>10</v>
      </c>
      <c r="C16" s="9" t="str">
        <f>П!G60</f>
        <v>Аксенов Андрей</v>
      </c>
      <c r="D16" s="6"/>
      <c r="E16" s="6"/>
      <c r="F16" s="6"/>
      <c r="G16" s="6"/>
      <c r="H16" s="6"/>
      <c r="I16" s="6"/>
    </row>
    <row r="17" spans="1:9" ht="18">
      <c r="A17" s="7" t="s">
        <v>80</v>
      </c>
      <c r="B17" s="8">
        <v>11</v>
      </c>
      <c r="C17" s="9" t="str">
        <f>П!G64</f>
        <v>Султанмуратов Ильдар</v>
      </c>
      <c r="D17" s="6"/>
      <c r="E17" s="6"/>
      <c r="F17" s="6"/>
      <c r="G17" s="6"/>
      <c r="H17" s="6"/>
      <c r="I17" s="6"/>
    </row>
    <row r="18" spans="1:9" ht="18">
      <c r="A18" s="7" t="s">
        <v>22</v>
      </c>
      <c r="B18" s="8">
        <v>12</v>
      </c>
      <c r="C18" s="9">
        <f>П!G66</f>
        <v>0</v>
      </c>
      <c r="D18" s="6"/>
      <c r="E18" s="6"/>
      <c r="F18" s="6"/>
      <c r="G18" s="6"/>
      <c r="H18" s="6"/>
      <c r="I18" s="6"/>
    </row>
    <row r="19" spans="1:9" ht="18">
      <c r="A19" s="7" t="s">
        <v>22</v>
      </c>
      <c r="B19" s="8">
        <v>13</v>
      </c>
      <c r="C19" s="9">
        <f>П!D67</f>
        <v>0</v>
      </c>
      <c r="D19" s="6"/>
      <c r="E19" s="6"/>
      <c r="F19" s="6"/>
      <c r="G19" s="6"/>
      <c r="H19" s="6"/>
      <c r="I19" s="6"/>
    </row>
    <row r="20" spans="1:9" ht="18">
      <c r="A20" s="7" t="s">
        <v>22</v>
      </c>
      <c r="B20" s="8">
        <v>14</v>
      </c>
      <c r="C20" s="9">
        <f>П!D70</f>
        <v>0</v>
      </c>
      <c r="D20" s="6"/>
      <c r="E20" s="6"/>
      <c r="F20" s="6"/>
      <c r="G20" s="6"/>
      <c r="H20" s="6"/>
      <c r="I20" s="6"/>
    </row>
    <row r="21" spans="1:9" ht="18">
      <c r="A21" s="7" t="s">
        <v>22</v>
      </c>
      <c r="B21" s="8">
        <v>15</v>
      </c>
      <c r="C21" s="9">
        <f>П!G69</f>
        <v>0</v>
      </c>
      <c r="D21" s="6"/>
      <c r="E21" s="6"/>
      <c r="F21" s="6"/>
      <c r="G21" s="6"/>
      <c r="H21" s="6"/>
      <c r="I21" s="6"/>
    </row>
    <row r="22" spans="1:9" ht="18">
      <c r="A22" s="7" t="s">
        <v>22</v>
      </c>
      <c r="B22" s="8">
        <v>16</v>
      </c>
      <c r="C22" s="9" t="str">
        <f>П!G71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63" t="str">
        <f>СпП!A1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tr">
        <f>СпП!A2</f>
        <v>Полуфинал пятницы Турнира Международный олимпийский день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f>СпП!A3</f>
        <v>40739</v>
      </c>
      <c r="B3" s="64"/>
      <c r="C3" s="64"/>
      <c r="D3" s="64"/>
      <c r="E3" s="64"/>
      <c r="F3" s="64"/>
      <c r="G3" s="64"/>
      <c r="H3" s="64"/>
      <c r="I3" s="64"/>
      <c r="J3" s="6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СпП!A7</f>
        <v>Шарипов Давид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5">
        <v>1</v>
      </c>
      <c r="C6" s="16" t="s">
        <v>127</v>
      </c>
      <c r="D6" s="11"/>
      <c r="E6" s="17"/>
      <c r="F6" s="11"/>
      <c r="G6" s="11"/>
      <c r="H6" s="11"/>
      <c r="I6" s="11"/>
    </row>
    <row r="7" spans="1:9" ht="12.75">
      <c r="A7" s="12">
        <v>16</v>
      </c>
      <c r="B7" s="18" t="str">
        <f>СпП!A22</f>
        <v>_</v>
      </c>
      <c r="C7" s="19"/>
      <c r="D7" s="11"/>
      <c r="E7" s="11"/>
      <c r="F7" s="11"/>
      <c r="G7" s="11"/>
      <c r="H7" s="11"/>
      <c r="I7" s="11"/>
    </row>
    <row r="8" spans="1:9" ht="12.75">
      <c r="A8" s="11"/>
      <c r="B8" s="11"/>
      <c r="C8" s="15">
        <v>9</v>
      </c>
      <c r="D8" s="16" t="s">
        <v>127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СпП!A15</f>
        <v>Маневич Сергей</v>
      </c>
      <c r="C9" s="19"/>
      <c r="D9" s="19"/>
      <c r="E9" s="11"/>
      <c r="F9" s="11"/>
      <c r="G9" s="11"/>
      <c r="H9" s="11"/>
      <c r="I9" s="11"/>
    </row>
    <row r="10" spans="1:9" ht="12.75">
      <c r="A10" s="11"/>
      <c r="B10" s="15">
        <v>2</v>
      </c>
      <c r="C10" s="20" t="s">
        <v>131</v>
      </c>
      <c r="D10" s="19"/>
      <c r="E10" s="11"/>
      <c r="F10" s="11"/>
      <c r="G10" s="11"/>
      <c r="H10" s="11"/>
      <c r="I10" s="11"/>
    </row>
    <row r="11" spans="1:9" ht="12.75">
      <c r="A11" s="12">
        <v>8</v>
      </c>
      <c r="B11" s="18" t="str">
        <f>СпП!A14</f>
        <v>Сагитов Александр</v>
      </c>
      <c r="C11" s="11"/>
      <c r="D11" s="19"/>
      <c r="E11" s="11"/>
      <c r="F11" s="11"/>
      <c r="G11" s="21"/>
      <c r="H11" s="11"/>
      <c r="I11" s="11"/>
    </row>
    <row r="12" spans="1:9" ht="12.75">
      <c r="A12" s="11"/>
      <c r="B12" s="11"/>
      <c r="C12" s="11"/>
      <c r="D12" s="15">
        <v>13</v>
      </c>
      <c r="E12" s="16" t="s">
        <v>127</v>
      </c>
      <c r="F12" s="11"/>
      <c r="G12" s="21"/>
      <c r="H12" s="11"/>
      <c r="I12" s="11"/>
    </row>
    <row r="13" spans="1:9" ht="12.75">
      <c r="A13" s="12">
        <v>5</v>
      </c>
      <c r="B13" s="13" t="str">
        <f>СпП!A11</f>
        <v>Кузнецов Дмитрий</v>
      </c>
      <c r="C13" s="11"/>
      <c r="D13" s="19"/>
      <c r="E13" s="19"/>
      <c r="F13" s="11"/>
      <c r="G13" s="21"/>
      <c r="H13" s="11"/>
      <c r="I13" s="11"/>
    </row>
    <row r="14" spans="1:9" ht="12.75">
      <c r="A14" s="11"/>
      <c r="B14" s="15">
        <v>3</v>
      </c>
      <c r="C14" s="28" t="s">
        <v>130</v>
      </c>
      <c r="D14" s="19"/>
      <c r="E14" s="19"/>
      <c r="F14" s="11"/>
      <c r="G14" s="21"/>
      <c r="H14" s="11"/>
      <c r="I14" s="11"/>
    </row>
    <row r="15" spans="1:9" ht="12.75">
      <c r="A15" s="12">
        <v>12</v>
      </c>
      <c r="B15" s="18" t="str">
        <f>СпП!A18</f>
        <v>_</v>
      </c>
      <c r="C15" s="19"/>
      <c r="D15" s="19"/>
      <c r="E15" s="19"/>
      <c r="F15" s="11"/>
      <c r="G15" s="21"/>
      <c r="H15" s="11"/>
      <c r="I15" s="11"/>
    </row>
    <row r="16" spans="1:9" ht="12.75">
      <c r="A16" s="11"/>
      <c r="B16" s="11"/>
      <c r="C16" s="15">
        <v>10</v>
      </c>
      <c r="D16" s="20" t="s">
        <v>120</v>
      </c>
      <c r="E16" s="19"/>
      <c r="F16" s="11"/>
      <c r="G16" s="11"/>
      <c r="H16" s="11"/>
      <c r="I16" s="11"/>
    </row>
    <row r="17" spans="1:9" ht="12.75">
      <c r="A17" s="12">
        <v>13</v>
      </c>
      <c r="B17" s="13" t="str">
        <f>СпП!A19</f>
        <v>_</v>
      </c>
      <c r="C17" s="19"/>
      <c r="D17" s="11"/>
      <c r="E17" s="19"/>
      <c r="F17" s="11"/>
      <c r="G17" s="11"/>
      <c r="H17" s="11"/>
      <c r="I17" s="11"/>
    </row>
    <row r="18" spans="1:9" ht="12.75">
      <c r="A18" s="11"/>
      <c r="B18" s="15">
        <v>4</v>
      </c>
      <c r="C18" s="20" t="s">
        <v>120</v>
      </c>
      <c r="D18" s="11"/>
      <c r="E18" s="19"/>
      <c r="F18" s="11"/>
      <c r="G18" s="11"/>
      <c r="H18" s="11"/>
      <c r="I18" s="11"/>
    </row>
    <row r="19" spans="1:9" ht="12.75">
      <c r="A19" s="12">
        <v>4</v>
      </c>
      <c r="B19" s="18" t="str">
        <f>СпП!A10</f>
        <v>Асылгужин Марсель</v>
      </c>
      <c r="C19" s="11"/>
      <c r="D19" s="11"/>
      <c r="E19" s="19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5">
        <v>15</v>
      </c>
      <c r="F20" s="31" t="s">
        <v>127</v>
      </c>
      <c r="G20" s="16"/>
      <c r="H20" s="16"/>
      <c r="I20" s="16"/>
    </row>
    <row r="21" spans="1:9" ht="12.75">
      <c r="A21" s="12">
        <v>3</v>
      </c>
      <c r="B21" s="13" t="str">
        <f>СпП!A9</f>
        <v>Шаймухаметов Альберт</v>
      </c>
      <c r="C21" s="11"/>
      <c r="D21" s="11"/>
      <c r="E21" s="19"/>
      <c r="F21" s="24"/>
      <c r="G21" s="11"/>
      <c r="H21" s="60" t="s">
        <v>23</v>
      </c>
      <c r="I21" s="60"/>
    </row>
    <row r="22" spans="1:9" ht="12.75">
      <c r="A22" s="11"/>
      <c r="B22" s="15">
        <v>5</v>
      </c>
      <c r="C22" s="16" t="s">
        <v>129</v>
      </c>
      <c r="D22" s="11"/>
      <c r="E22" s="19"/>
      <c r="F22" s="24"/>
      <c r="G22" s="11"/>
      <c r="H22" s="11"/>
      <c r="I22" s="11"/>
    </row>
    <row r="23" spans="1:9" ht="12.75">
      <c r="A23" s="12">
        <v>14</v>
      </c>
      <c r="B23" s="18" t="str">
        <f>СпП!A20</f>
        <v>_</v>
      </c>
      <c r="C23" s="19"/>
      <c r="D23" s="11"/>
      <c r="E23" s="19"/>
      <c r="F23" s="24"/>
      <c r="G23" s="11"/>
      <c r="H23" s="11"/>
      <c r="I23" s="11"/>
    </row>
    <row r="24" spans="1:9" ht="12.75">
      <c r="A24" s="11"/>
      <c r="B24" s="11"/>
      <c r="C24" s="15">
        <v>11</v>
      </c>
      <c r="D24" s="16" t="s">
        <v>122</v>
      </c>
      <c r="E24" s="19"/>
      <c r="F24" s="24"/>
      <c r="G24" s="11"/>
      <c r="H24" s="11"/>
      <c r="I24" s="11"/>
    </row>
    <row r="25" spans="1:9" ht="12.75">
      <c r="A25" s="12">
        <v>11</v>
      </c>
      <c r="B25" s="13" t="str">
        <f>СпП!A17</f>
        <v>Султанмуратов Ильдар</v>
      </c>
      <c r="C25" s="19"/>
      <c r="D25" s="19"/>
      <c r="E25" s="19"/>
      <c r="F25" s="24"/>
      <c r="G25" s="11"/>
      <c r="H25" s="11"/>
      <c r="I25" s="11"/>
    </row>
    <row r="26" spans="1:9" ht="12.75">
      <c r="A26" s="11"/>
      <c r="B26" s="15">
        <v>6</v>
      </c>
      <c r="C26" s="20" t="s">
        <v>122</v>
      </c>
      <c r="D26" s="19"/>
      <c r="E26" s="19"/>
      <c r="F26" s="24"/>
      <c r="G26" s="11"/>
      <c r="H26" s="11"/>
      <c r="I26" s="11"/>
    </row>
    <row r="27" spans="1:9" ht="12.75">
      <c r="A27" s="12">
        <v>6</v>
      </c>
      <c r="B27" s="18" t="str">
        <f>СпП!A12</f>
        <v>Семенов Константин</v>
      </c>
      <c r="C27" s="11"/>
      <c r="D27" s="19"/>
      <c r="E27" s="19"/>
      <c r="F27" s="24"/>
      <c r="G27" s="11"/>
      <c r="H27" s="11"/>
      <c r="I27" s="11"/>
    </row>
    <row r="28" spans="1:9" ht="12.75">
      <c r="A28" s="11"/>
      <c r="B28" s="11"/>
      <c r="C28" s="11"/>
      <c r="D28" s="15">
        <v>14</v>
      </c>
      <c r="E28" s="20" t="s">
        <v>122</v>
      </c>
      <c r="F28" s="24"/>
      <c r="G28" s="11"/>
      <c r="H28" s="11"/>
      <c r="I28" s="11"/>
    </row>
    <row r="29" spans="1:9" ht="12.75">
      <c r="A29" s="12">
        <v>7</v>
      </c>
      <c r="B29" s="13" t="str">
        <f>СпП!A13</f>
        <v>Семенов Юрий</v>
      </c>
      <c r="C29" s="11"/>
      <c r="D29" s="19"/>
      <c r="E29" s="11"/>
      <c r="F29" s="24"/>
      <c r="G29" s="11"/>
      <c r="H29" s="11"/>
      <c r="I29" s="11"/>
    </row>
    <row r="30" spans="1:9" ht="12.75">
      <c r="A30" s="11"/>
      <c r="B30" s="15">
        <v>7</v>
      </c>
      <c r="C30" s="16" t="s">
        <v>109</v>
      </c>
      <c r="D30" s="19"/>
      <c r="E30" s="11"/>
      <c r="F30" s="24"/>
      <c r="G30" s="11"/>
      <c r="H30" s="11"/>
      <c r="I30" s="11"/>
    </row>
    <row r="31" spans="1:9" ht="12.75">
      <c r="A31" s="12">
        <v>10</v>
      </c>
      <c r="B31" s="18" t="str">
        <f>СпП!A16</f>
        <v>Аксенов Андрей</v>
      </c>
      <c r="C31" s="19"/>
      <c r="D31" s="19"/>
      <c r="E31" s="12">
        <v>-15</v>
      </c>
      <c r="F31" s="13" t="str">
        <f>IF(F20=E12,E28,IF(F20=E28,E12,0))</f>
        <v>Семенов Константин</v>
      </c>
      <c r="G31" s="28"/>
      <c r="H31" s="28"/>
      <c r="I31" s="28"/>
    </row>
    <row r="32" spans="1:9" ht="12.75">
      <c r="A32" s="11"/>
      <c r="B32" s="11"/>
      <c r="C32" s="15">
        <v>12</v>
      </c>
      <c r="D32" s="20" t="s">
        <v>109</v>
      </c>
      <c r="E32" s="11"/>
      <c r="F32" s="24"/>
      <c r="G32" s="11"/>
      <c r="H32" s="60" t="s">
        <v>24</v>
      </c>
      <c r="I32" s="60"/>
    </row>
    <row r="33" spans="1:9" ht="12.75">
      <c r="A33" s="12">
        <v>15</v>
      </c>
      <c r="B33" s="13" t="str">
        <f>СпП!A21</f>
        <v>_</v>
      </c>
      <c r="C33" s="19"/>
      <c r="D33" s="11"/>
      <c r="E33" s="11"/>
      <c r="F33" s="24"/>
      <c r="G33" s="11"/>
      <c r="H33" s="11"/>
      <c r="I33" s="11"/>
    </row>
    <row r="34" spans="1:9" ht="12.75">
      <c r="A34" s="11"/>
      <c r="B34" s="15">
        <v>8</v>
      </c>
      <c r="C34" s="20" t="s">
        <v>128</v>
      </c>
      <c r="D34" s="11"/>
      <c r="E34" s="11"/>
      <c r="F34" s="24"/>
      <c r="G34" s="11"/>
      <c r="H34" s="11"/>
      <c r="I34" s="11"/>
    </row>
    <row r="35" spans="1:9" ht="12.75">
      <c r="A35" s="12">
        <v>2</v>
      </c>
      <c r="B35" s="18" t="str">
        <f>СпП!A8</f>
        <v>Лютый Олег</v>
      </c>
      <c r="C35" s="11"/>
      <c r="D35" s="11"/>
      <c r="E35" s="11"/>
      <c r="F35" s="24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4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Асылгужин Марсель</v>
      </c>
      <c r="F37" s="11"/>
      <c r="G37" s="11"/>
      <c r="H37" s="11"/>
      <c r="I37" s="11"/>
    </row>
    <row r="38" spans="1:9" ht="12.75">
      <c r="A38" s="11"/>
      <c r="B38" s="15">
        <v>16</v>
      </c>
      <c r="C38" s="33" t="s">
        <v>100</v>
      </c>
      <c r="D38" s="11"/>
      <c r="E38" s="19"/>
      <c r="F38" s="11"/>
      <c r="G38" s="11"/>
      <c r="H38" s="11"/>
      <c r="I38" s="11"/>
    </row>
    <row r="39" spans="1:9" ht="12.75">
      <c r="A39" s="12">
        <v>-2</v>
      </c>
      <c r="B39" s="18" t="str">
        <f>IF(C10=B9,B11,IF(C10=B11,B9,0))</f>
        <v>Маневич Сергей</v>
      </c>
      <c r="C39" s="15">
        <v>20</v>
      </c>
      <c r="D39" s="33" t="s">
        <v>128</v>
      </c>
      <c r="E39" s="15">
        <v>26</v>
      </c>
      <c r="F39" s="33" t="s">
        <v>128</v>
      </c>
      <c r="G39" s="11"/>
      <c r="H39" s="11"/>
      <c r="I39" s="11"/>
    </row>
    <row r="40" spans="1:9" ht="12.75">
      <c r="A40" s="11"/>
      <c r="B40" s="12">
        <v>-12</v>
      </c>
      <c r="C40" s="18" t="str">
        <f>IF(D32=C30,C34,IF(D32=C34,C30,0))</f>
        <v>Лютый Олег</v>
      </c>
      <c r="D40" s="19"/>
      <c r="E40" s="19"/>
      <c r="F40" s="19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5">
        <v>24</v>
      </c>
      <c r="E41" s="34" t="s">
        <v>128</v>
      </c>
      <c r="F41" s="19"/>
      <c r="G41" s="11"/>
      <c r="H41" s="11"/>
      <c r="I41" s="11"/>
    </row>
    <row r="42" spans="1:9" ht="12.75">
      <c r="A42" s="11"/>
      <c r="B42" s="15">
        <v>17</v>
      </c>
      <c r="C42" s="33"/>
      <c r="D42" s="19"/>
      <c r="E42" s="24"/>
      <c r="F42" s="19"/>
      <c r="G42" s="11"/>
      <c r="H42" s="11"/>
      <c r="I42" s="11"/>
    </row>
    <row r="43" spans="1:9" ht="12.75">
      <c r="A43" s="12">
        <v>-4</v>
      </c>
      <c r="B43" s="18" t="str">
        <f>IF(C18=B17,B19,IF(C18=B19,B17,0))</f>
        <v>_</v>
      </c>
      <c r="C43" s="15">
        <v>21</v>
      </c>
      <c r="D43" s="34" t="s">
        <v>129</v>
      </c>
      <c r="E43" s="24"/>
      <c r="F43" s="15">
        <v>28</v>
      </c>
      <c r="G43" s="33" t="s">
        <v>130</v>
      </c>
      <c r="H43" s="28"/>
      <c r="I43" s="28"/>
    </row>
    <row r="44" spans="1:9" ht="12.75">
      <c r="A44" s="11"/>
      <c r="B44" s="12">
        <v>-11</v>
      </c>
      <c r="C44" s="18" t="str">
        <f>IF(D24=C22,C26,IF(D24=C26,C22,0))</f>
        <v>Шаймухаметов Альберт</v>
      </c>
      <c r="D44" s="11"/>
      <c r="E44" s="24"/>
      <c r="F44" s="19"/>
      <c r="G44" s="11"/>
      <c r="H44" s="60" t="s">
        <v>33</v>
      </c>
      <c r="I44" s="6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Семенов Юрий</v>
      </c>
      <c r="F45" s="19"/>
      <c r="G45" s="24"/>
      <c r="H45" s="11"/>
      <c r="I45" s="11"/>
    </row>
    <row r="46" spans="1:9" ht="12.75">
      <c r="A46" s="11"/>
      <c r="B46" s="15">
        <v>18</v>
      </c>
      <c r="C46" s="33" t="s">
        <v>80</v>
      </c>
      <c r="D46" s="11"/>
      <c r="E46" s="15"/>
      <c r="F46" s="19"/>
      <c r="G46" s="24"/>
      <c r="H46" s="11"/>
      <c r="I46" s="11"/>
    </row>
    <row r="47" spans="1:9" ht="12.75">
      <c r="A47" s="12">
        <v>-6</v>
      </c>
      <c r="B47" s="18" t="str">
        <f>IF(C26=B25,B27,IF(C26=B27,B25,0))</f>
        <v>Султанмуратов Ильдар</v>
      </c>
      <c r="C47" s="15">
        <v>22</v>
      </c>
      <c r="D47" s="33" t="s">
        <v>130</v>
      </c>
      <c r="E47" s="15">
        <v>27</v>
      </c>
      <c r="F47" s="34" t="s">
        <v>130</v>
      </c>
      <c r="G47" s="24"/>
      <c r="H47" s="11"/>
      <c r="I47" s="11"/>
    </row>
    <row r="48" spans="1:9" ht="12.75">
      <c r="A48" s="11"/>
      <c r="B48" s="12">
        <v>-10</v>
      </c>
      <c r="C48" s="18" t="str">
        <f>IF(D16=C14,C18,IF(D16=C18,C14,0))</f>
        <v>Кузнецов Дмитрий</v>
      </c>
      <c r="D48" s="19"/>
      <c r="E48" s="19"/>
      <c r="F48" s="11"/>
      <c r="G48" s="24"/>
      <c r="H48" s="11"/>
      <c r="I48" s="11"/>
    </row>
    <row r="49" spans="1:9" ht="12.75">
      <c r="A49" s="12">
        <v>-7</v>
      </c>
      <c r="B49" s="13" t="str">
        <f>IF(C30=B29,B31,IF(C30=B31,B29,0))</f>
        <v>Аксенов Андрей</v>
      </c>
      <c r="C49" s="11"/>
      <c r="D49" s="15">
        <v>25</v>
      </c>
      <c r="E49" s="34" t="s">
        <v>130</v>
      </c>
      <c r="F49" s="11"/>
      <c r="G49" s="24"/>
      <c r="H49" s="11"/>
      <c r="I49" s="11"/>
    </row>
    <row r="50" spans="1:9" ht="12.75">
      <c r="A50" s="11"/>
      <c r="B50" s="15">
        <v>19</v>
      </c>
      <c r="C50" s="33" t="s">
        <v>114</v>
      </c>
      <c r="D50" s="19"/>
      <c r="E50" s="24"/>
      <c r="F50" s="11"/>
      <c r="G50" s="24"/>
      <c r="H50" s="11"/>
      <c r="I50" s="11"/>
    </row>
    <row r="51" spans="1:9" ht="12.75">
      <c r="A51" s="12">
        <v>-8</v>
      </c>
      <c r="B51" s="18" t="str">
        <f>IF(C34=B33,B35,IF(C34=B35,B33,0))</f>
        <v>_</v>
      </c>
      <c r="C51" s="15">
        <v>23</v>
      </c>
      <c r="D51" s="34" t="s">
        <v>131</v>
      </c>
      <c r="E51" s="24"/>
      <c r="F51" s="12">
        <v>-28</v>
      </c>
      <c r="G51" s="13" t="str">
        <f>IF(G43=F39,F47,IF(G43=F47,F39,0))</f>
        <v>Лютый Олег</v>
      </c>
      <c r="H51" s="28"/>
      <c r="I51" s="28"/>
    </row>
    <row r="52" spans="1:9" ht="12.75">
      <c r="A52" s="11"/>
      <c r="B52" s="23">
        <v>-9</v>
      </c>
      <c r="C52" s="18" t="str">
        <f>IF(D8=C6,C10,IF(D8=C10,C6,0))</f>
        <v>Сагитов Александр</v>
      </c>
      <c r="D52" s="11"/>
      <c r="E52" s="24"/>
      <c r="F52" s="11"/>
      <c r="G52" s="32"/>
      <c r="H52" s="60" t="s">
        <v>34</v>
      </c>
      <c r="I52" s="6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Асылгужин Марсель</v>
      </c>
      <c r="C54" s="11"/>
      <c r="D54" s="12">
        <v>-20</v>
      </c>
      <c r="E54" s="13" t="str">
        <f>IF(D39=C38,C40,IF(D39=C40,C38,0))</f>
        <v>Маневич Сергей</v>
      </c>
      <c r="F54" s="11"/>
      <c r="G54" s="11"/>
      <c r="H54" s="11"/>
      <c r="I54" s="11"/>
    </row>
    <row r="55" spans="1:9" ht="12.75">
      <c r="A55" s="11"/>
      <c r="B55" s="15">
        <v>29</v>
      </c>
      <c r="C55" s="16" t="s">
        <v>120</v>
      </c>
      <c r="D55" s="11"/>
      <c r="E55" s="15">
        <v>31</v>
      </c>
      <c r="F55" s="16" t="s">
        <v>100</v>
      </c>
      <c r="G55" s="11"/>
      <c r="H55" s="11"/>
      <c r="I55" s="11"/>
    </row>
    <row r="56" spans="1:9" ht="12.75">
      <c r="A56" s="12">
        <v>-27</v>
      </c>
      <c r="B56" s="18" t="str">
        <f>IF(F47=E45,E49,IF(F47=E49,E45,0))</f>
        <v>Семенов Юрий</v>
      </c>
      <c r="C56" s="22" t="s">
        <v>25</v>
      </c>
      <c r="D56" s="12">
        <v>-21</v>
      </c>
      <c r="E56" s="18">
        <f>IF(D43=C42,C44,IF(D43=C44,C42,0))</f>
        <v>0</v>
      </c>
      <c r="F56" s="19"/>
      <c r="G56" s="24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Семенов Юрий</v>
      </c>
      <c r="D57" s="11"/>
      <c r="E57" s="11"/>
      <c r="F57" s="15">
        <v>33</v>
      </c>
      <c r="G57" s="16" t="s">
        <v>100</v>
      </c>
      <c r="H57" s="28"/>
      <c r="I57" s="28"/>
    </row>
    <row r="58" spans="1:9" ht="12.75">
      <c r="A58" s="11"/>
      <c r="B58" s="11"/>
      <c r="C58" s="22" t="s">
        <v>26</v>
      </c>
      <c r="D58" s="12">
        <v>-22</v>
      </c>
      <c r="E58" s="13" t="str">
        <f>IF(D47=C46,C48,IF(D47=C48,C46,0))</f>
        <v>Султанмуратов Ильдар</v>
      </c>
      <c r="F58" s="19"/>
      <c r="G58" s="11"/>
      <c r="H58" s="60" t="s">
        <v>29</v>
      </c>
      <c r="I58" s="60"/>
    </row>
    <row r="59" spans="1:9" ht="12.75">
      <c r="A59" s="12">
        <v>-24</v>
      </c>
      <c r="B59" s="13" t="str">
        <f>IF(E41=D39,D43,IF(E41=D43,D39,0))</f>
        <v>Шаймухаметов Альберт</v>
      </c>
      <c r="C59" s="11"/>
      <c r="D59" s="11"/>
      <c r="E59" s="15">
        <v>32</v>
      </c>
      <c r="F59" s="20" t="s">
        <v>114</v>
      </c>
      <c r="G59" s="26"/>
      <c r="H59" s="11"/>
      <c r="I59" s="11"/>
    </row>
    <row r="60" spans="1:9" ht="12.75">
      <c r="A60" s="11"/>
      <c r="B60" s="15">
        <v>30</v>
      </c>
      <c r="C60" s="16" t="s">
        <v>129</v>
      </c>
      <c r="D60" s="12">
        <v>-23</v>
      </c>
      <c r="E60" s="18" t="str">
        <f>IF(D51=C50,C52,IF(D51=C52,C50,0))</f>
        <v>Аксенов Андрей</v>
      </c>
      <c r="F60" s="12">
        <v>-33</v>
      </c>
      <c r="G60" s="13" t="str">
        <f>IF(G57=F55,F59,IF(G57=F59,F55,0))</f>
        <v>Аксенов Андрей</v>
      </c>
      <c r="H60" s="28"/>
      <c r="I60" s="28"/>
    </row>
    <row r="61" spans="1:9" ht="12.75">
      <c r="A61" s="12">
        <v>-25</v>
      </c>
      <c r="B61" s="18" t="str">
        <f>IF(E49=D47,D51,IF(E49=D51,D47,0))</f>
        <v>Сагитов Александр</v>
      </c>
      <c r="C61" s="22" t="s">
        <v>27</v>
      </c>
      <c r="D61" s="11"/>
      <c r="E61" s="11"/>
      <c r="F61" s="11"/>
      <c r="G61" s="11"/>
      <c r="H61" s="60" t="s">
        <v>31</v>
      </c>
      <c r="I61" s="60"/>
    </row>
    <row r="62" spans="1:9" ht="12.75">
      <c r="A62" s="11"/>
      <c r="B62" s="12">
        <v>-30</v>
      </c>
      <c r="C62" s="13" t="str">
        <f>IF(C60=B59,B61,IF(C60=B61,B59,0))</f>
        <v>Сагитов Александр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2" t="s">
        <v>28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5">
        <v>34</v>
      </c>
      <c r="G64" s="16" t="s">
        <v>80</v>
      </c>
      <c r="H64" s="28"/>
      <c r="I64" s="28"/>
    </row>
    <row r="65" spans="1:9" ht="12.75">
      <c r="A65" s="11"/>
      <c r="B65" s="15">
        <v>35</v>
      </c>
      <c r="C65" s="16"/>
      <c r="D65" s="11"/>
      <c r="E65" s="12">
        <v>-32</v>
      </c>
      <c r="F65" s="18" t="str">
        <f>IF(F59=E58,E60,IF(F59=E60,E58,0))</f>
        <v>Султанмуратов Ильдар</v>
      </c>
      <c r="G65" s="11"/>
      <c r="H65" s="60" t="s">
        <v>30</v>
      </c>
      <c r="I65" s="60"/>
    </row>
    <row r="66" spans="1:9" ht="12.75">
      <c r="A66" s="12">
        <v>-17</v>
      </c>
      <c r="B66" s="18">
        <f>IF(C42=B41,B43,IF(C42=B43,B41,0))</f>
        <v>0</v>
      </c>
      <c r="C66" s="19"/>
      <c r="D66" s="24"/>
      <c r="E66" s="11"/>
      <c r="F66" s="12">
        <v>-34</v>
      </c>
      <c r="G66" s="13">
        <f>IF(G64=F63,F65,IF(G64=F65,F63,0))</f>
        <v>0</v>
      </c>
      <c r="H66" s="28"/>
      <c r="I66" s="28"/>
    </row>
    <row r="67" spans="1:9" ht="12.75">
      <c r="A67" s="11"/>
      <c r="B67" s="11"/>
      <c r="C67" s="15">
        <v>37</v>
      </c>
      <c r="D67" s="16"/>
      <c r="E67" s="11"/>
      <c r="F67" s="11"/>
      <c r="G67" s="11"/>
      <c r="H67" s="60" t="s">
        <v>32</v>
      </c>
      <c r="I67" s="60"/>
    </row>
    <row r="68" spans="1:9" ht="12.75">
      <c r="A68" s="12">
        <v>-18</v>
      </c>
      <c r="B68" s="13" t="str">
        <f>IF(C46=B45,B47,IF(C46=B47,B45,0))</f>
        <v>_</v>
      </c>
      <c r="C68" s="19"/>
      <c r="D68" s="25" t="s">
        <v>35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5">
        <v>36</v>
      </c>
      <c r="C69" s="20"/>
      <c r="D69" s="26"/>
      <c r="E69" s="11"/>
      <c r="F69" s="15">
        <v>38</v>
      </c>
      <c r="G69" s="16"/>
      <c r="H69" s="28"/>
      <c r="I69" s="28"/>
    </row>
    <row r="70" spans="1:9" ht="12.75">
      <c r="A70" s="12">
        <v>-19</v>
      </c>
      <c r="B70" s="18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8">
        <f>IF(C69=B68,B70,IF(C69=B70,B68,0))</f>
        <v>0</v>
      </c>
      <c r="G70" s="11"/>
      <c r="H70" s="60" t="s">
        <v>38</v>
      </c>
      <c r="I70" s="60"/>
    </row>
    <row r="71" spans="1:9" ht="12.75">
      <c r="A71" s="11"/>
      <c r="B71" s="11"/>
      <c r="C71" s="11"/>
      <c r="D71" s="22" t="s">
        <v>37</v>
      </c>
      <c r="E71" s="11"/>
      <c r="F71" s="12">
        <v>-38</v>
      </c>
      <c r="G71" s="13" t="str">
        <f>IF(G69=F68,F70,IF(G69=F70,F68,0))</f>
        <v>_</v>
      </c>
      <c r="H71" s="28"/>
      <c r="I71" s="28"/>
    </row>
    <row r="72" spans="1:9" ht="12.75">
      <c r="A72" s="11"/>
      <c r="B72" s="11"/>
      <c r="C72" s="11"/>
      <c r="D72" s="11"/>
      <c r="E72" s="11"/>
      <c r="F72" s="11"/>
      <c r="G72" s="11"/>
      <c r="H72" s="60" t="s">
        <v>39</v>
      </c>
      <c r="I72" s="60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5.75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132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40740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54"/>
      <c r="B4" s="54"/>
      <c r="C4" s="54"/>
      <c r="D4" s="54"/>
      <c r="E4" s="54"/>
      <c r="F4" s="54"/>
      <c r="G4" s="54"/>
      <c r="H4" s="54"/>
      <c r="I4" s="5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133</v>
      </c>
      <c r="B7" s="8">
        <v>1</v>
      </c>
      <c r="C7" s="9" t="str">
        <f>Мстр1!G36</f>
        <v>Аббасов Рустамхон</v>
      </c>
      <c r="D7" s="6"/>
      <c r="E7" s="6"/>
      <c r="F7" s="6"/>
      <c r="G7" s="6"/>
      <c r="H7" s="6"/>
      <c r="I7" s="6"/>
    </row>
    <row r="8" spans="1:9" ht="18">
      <c r="A8" s="7" t="s">
        <v>134</v>
      </c>
      <c r="B8" s="8">
        <v>2</v>
      </c>
      <c r="C8" s="9" t="str">
        <f>Мстр1!G56</f>
        <v>Исмайлов Азат</v>
      </c>
      <c r="D8" s="6"/>
      <c r="E8" s="6"/>
      <c r="F8" s="6"/>
      <c r="G8" s="6"/>
      <c r="H8" s="6"/>
      <c r="I8" s="6"/>
    </row>
    <row r="9" spans="1:9" ht="18">
      <c r="A9" s="7" t="s">
        <v>119</v>
      </c>
      <c r="B9" s="8">
        <v>3</v>
      </c>
      <c r="C9" s="9" t="str">
        <f>Мстр2!I22</f>
        <v>Абдуллин Денис</v>
      </c>
      <c r="D9" s="6"/>
      <c r="E9" s="6"/>
      <c r="F9" s="6"/>
      <c r="G9" s="6"/>
      <c r="H9" s="6"/>
      <c r="I9" s="6"/>
    </row>
    <row r="10" spans="1:9" ht="18">
      <c r="A10" s="7" t="s">
        <v>127</v>
      </c>
      <c r="B10" s="8">
        <v>4</v>
      </c>
      <c r="C10" s="9" t="str">
        <f>Мстр2!I32</f>
        <v>Ратникова Наталья</v>
      </c>
      <c r="D10" s="6"/>
      <c r="E10" s="6"/>
      <c r="F10" s="6"/>
      <c r="G10" s="6"/>
      <c r="H10" s="6"/>
      <c r="I10" s="6"/>
    </row>
    <row r="11" spans="1:9" ht="18">
      <c r="A11" s="7" t="s">
        <v>135</v>
      </c>
      <c r="B11" s="8">
        <v>5</v>
      </c>
      <c r="C11" s="9" t="str">
        <f>Мстр1!G63</f>
        <v>Шарипов Давид</v>
      </c>
      <c r="D11" s="6"/>
      <c r="E11" s="6"/>
      <c r="F11" s="6"/>
      <c r="G11" s="6"/>
      <c r="H11" s="6"/>
      <c r="I11" s="6"/>
    </row>
    <row r="12" spans="1:9" ht="18">
      <c r="A12" s="7" t="s">
        <v>136</v>
      </c>
      <c r="B12" s="8">
        <v>6</v>
      </c>
      <c r="C12" s="9" t="str">
        <f>Мстр1!G65</f>
        <v>Аюпов Айдар</v>
      </c>
      <c r="D12" s="6"/>
      <c r="E12" s="6"/>
      <c r="F12" s="6"/>
      <c r="G12" s="6"/>
      <c r="H12" s="6"/>
      <c r="I12" s="6"/>
    </row>
    <row r="13" spans="1:9" ht="18">
      <c r="A13" s="7" t="s">
        <v>128</v>
      </c>
      <c r="B13" s="8">
        <v>7</v>
      </c>
      <c r="C13" s="9" t="str">
        <f>Мстр1!G68</f>
        <v>Суфияров Эдуард</v>
      </c>
      <c r="D13" s="6"/>
      <c r="E13" s="6"/>
      <c r="F13" s="6"/>
      <c r="G13" s="6"/>
      <c r="H13" s="6"/>
      <c r="I13" s="6"/>
    </row>
    <row r="14" spans="1:9" ht="18">
      <c r="A14" s="7" t="s">
        <v>137</v>
      </c>
      <c r="B14" s="8">
        <v>8</v>
      </c>
      <c r="C14" s="9" t="str">
        <f>Мстр1!G70</f>
        <v>Семенов Константин</v>
      </c>
      <c r="D14" s="6"/>
      <c r="E14" s="6"/>
      <c r="F14" s="6"/>
      <c r="G14" s="6"/>
      <c r="H14" s="6"/>
      <c r="I14" s="6"/>
    </row>
    <row r="15" spans="1:9" ht="18">
      <c r="A15" s="7" t="s">
        <v>121</v>
      </c>
      <c r="B15" s="8">
        <v>9</v>
      </c>
      <c r="C15" s="9" t="str">
        <f>Мстр1!D72</f>
        <v>Лютый Олег</v>
      </c>
      <c r="D15" s="6"/>
      <c r="E15" s="6"/>
      <c r="F15" s="6"/>
      <c r="G15" s="6"/>
      <c r="H15" s="6"/>
      <c r="I15" s="6"/>
    </row>
    <row r="16" spans="1:9" ht="18">
      <c r="A16" s="7" t="s">
        <v>138</v>
      </c>
      <c r="B16" s="8">
        <v>10</v>
      </c>
      <c r="C16" s="9" t="str">
        <f>Мстр1!D75</f>
        <v>Истомин Андрей</v>
      </c>
      <c r="D16" s="6"/>
      <c r="E16" s="6"/>
      <c r="F16" s="6"/>
      <c r="G16" s="6"/>
      <c r="H16" s="6"/>
      <c r="I16" s="6"/>
    </row>
    <row r="17" spans="1:9" ht="18">
      <c r="A17" s="7" t="s">
        <v>129</v>
      </c>
      <c r="B17" s="8">
        <v>11</v>
      </c>
      <c r="C17" s="9" t="str">
        <f>Мстр1!G73</f>
        <v>Сагитов Александр</v>
      </c>
      <c r="D17" s="6"/>
      <c r="E17" s="6"/>
      <c r="F17" s="6"/>
      <c r="G17" s="6"/>
      <c r="H17" s="6"/>
      <c r="I17" s="6"/>
    </row>
    <row r="18" spans="1:9" ht="18">
      <c r="A18" s="7" t="s">
        <v>120</v>
      </c>
      <c r="B18" s="8">
        <v>12</v>
      </c>
      <c r="C18" s="9" t="str">
        <f>Мстр1!G75</f>
        <v>Шакуров Нафис</v>
      </c>
      <c r="D18" s="6"/>
      <c r="E18" s="6"/>
      <c r="F18" s="6"/>
      <c r="G18" s="6"/>
      <c r="H18" s="6"/>
      <c r="I18" s="6"/>
    </row>
    <row r="19" spans="1:9" ht="18">
      <c r="A19" s="7" t="s">
        <v>130</v>
      </c>
      <c r="B19" s="8">
        <v>13</v>
      </c>
      <c r="C19" s="9" t="str">
        <f>Мстр2!I40</f>
        <v>Асылгужин Марсель</v>
      </c>
      <c r="D19" s="6"/>
      <c r="E19" s="6"/>
      <c r="F19" s="6"/>
      <c r="G19" s="6"/>
      <c r="H19" s="6"/>
      <c r="I19" s="6"/>
    </row>
    <row r="20" spans="1:9" ht="18">
      <c r="A20" s="7" t="s">
        <v>122</v>
      </c>
      <c r="B20" s="8">
        <v>14</v>
      </c>
      <c r="C20" s="9" t="str">
        <f>Мстр2!I44</f>
        <v>Тодрамович Александр</v>
      </c>
      <c r="D20" s="6"/>
      <c r="E20" s="6"/>
      <c r="F20" s="6"/>
      <c r="G20" s="6"/>
      <c r="H20" s="6"/>
      <c r="I20" s="6"/>
    </row>
    <row r="21" spans="1:9" ht="18">
      <c r="A21" s="7" t="s">
        <v>109</v>
      </c>
      <c r="B21" s="8">
        <v>15</v>
      </c>
      <c r="C21" s="9" t="str">
        <f>Мстр2!I46</f>
        <v>Горбунов Вячеслав</v>
      </c>
      <c r="D21" s="6"/>
      <c r="E21" s="6"/>
      <c r="F21" s="6"/>
      <c r="G21" s="6"/>
      <c r="H21" s="6"/>
      <c r="I21" s="6"/>
    </row>
    <row r="22" spans="1:9" ht="18">
      <c r="A22" s="7" t="s">
        <v>110</v>
      </c>
      <c r="B22" s="8">
        <v>16</v>
      </c>
      <c r="C22" s="9" t="str">
        <f>Мстр2!I48</f>
        <v>Байрамалов Леонид</v>
      </c>
      <c r="D22" s="6"/>
      <c r="E22" s="6"/>
      <c r="F22" s="6"/>
      <c r="G22" s="6"/>
      <c r="H22" s="6"/>
      <c r="I22" s="6"/>
    </row>
    <row r="23" spans="1:9" ht="18">
      <c r="A23" s="7" t="s">
        <v>139</v>
      </c>
      <c r="B23" s="8">
        <v>17</v>
      </c>
      <c r="C23" s="9" t="str">
        <f>Мстр2!E44</f>
        <v>Кузнецов Дмитрий</v>
      </c>
      <c r="D23" s="6"/>
      <c r="E23" s="6"/>
      <c r="F23" s="6"/>
      <c r="G23" s="6"/>
      <c r="H23" s="6"/>
      <c r="I23" s="6"/>
    </row>
    <row r="24" spans="1:9" ht="18">
      <c r="A24" s="7" t="s">
        <v>131</v>
      </c>
      <c r="B24" s="8">
        <v>18</v>
      </c>
      <c r="C24" s="9" t="str">
        <f>Мстр2!E50</f>
        <v>Семенов Юрий</v>
      </c>
      <c r="D24" s="6"/>
      <c r="E24" s="6"/>
      <c r="F24" s="6"/>
      <c r="G24" s="6"/>
      <c r="H24" s="6"/>
      <c r="I24" s="6"/>
    </row>
    <row r="25" spans="1:9" ht="18">
      <c r="A25" s="7" t="s">
        <v>98</v>
      </c>
      <c r="B25" s="8">
        <v>19</v>
      </c>
      <c r="C25" s="9" t="str">
        <f>Мстр2!E53</f>
        <v>Маркелов Николай</v>
      </c>
      <c r="D25" s="6"/>
      <c r="E25" s="6"/>
      <c r="F25" s="6"/>
      <c r="G25" s="6"/>
      <c r="H25" s="6"/>
      <c r="I25" s="6"/>
    </row>
    <row r="26" spans="1:9" ht="18">
      <c r="A26" s="7" t="s">
        <v>123</v>
      </c>
      <c r="B26" s="8">
        <v>20</v>
      </c>
      <c r="C26" s="9" t="str">
        <f>Мстр2!E55</f>
        <v>Виноградов Андрей</v>
      </c>
      <c r="D26" s="6"/>
      <c r="E26" s="6"/>
      <c r="F26" s="6"/>
      <c r="G26" s="6"/>
      <c r="H26" s="6"/>
      <c r="I26" s="6"/>
    </row>
    <row r="27" spans="1:9" ht="18">
      <c r="A27" s="7" t="s">
        <v>140</v>
      </c>
      <c r="B27" s="8">
        <v>21</v>
      </c>
      <c r="C27" s="9" t="str">
        <f>Мстр2!I53</f>
        <v>Шаймухаметов Альберт</v>
      </c>
      <c r="D27" s="6"/>
      <c r="E27" s="6"/>
      <c r="F27" s="6"/>
      <c r="G27" s="6"/>
      <c r="H27" s="6"/>
      <c r="I27" s="6"/>
    </row>
    <row r="28" spans="1:9" ht="18">
      <c r="A28" s="7" t="s">
        <v>141</v>
      </c>
      <c r="B28" s="8">
        <v>22</v>
      </c>
      <c r="C28" s="9" t="str">
        <f>Мстр2!I57</f>
        <v>Давлетов Тимур</v>
      </c>
      <c r="D28" s="6"/>
      <c r="E28" s="6"/>
      <c r="F28" s="6"/>
      <c r="G28" s="6"/>
      <c r="H28" s="6"/>
      <c r="I28" s="6"/>
    </row>
    <row r="29" spans="1:9" ht="18">
      <c r="A29" s="7" t="s">
        <v>142</v>
      </c>
      <c r="B29" s="8">
        <v>23</v>
      </c>
      <c r="C29" s="9" t="str">
        <f>Мстр2!I59</f>
        <v>Хабиров Марс</v>
      </c>
      <c r="D29" s="6"/>
      <c r="E29" s="6"/>
      <c r="F29" s="6"/>
      <c r="G29" s="6"/>
      <c r="H29" s="6"/>
      <c r="I29" s="6"/>
    </row>
    <row r="30" spans="1:9" ht="18">
      <c r="A30" s="7" t="s">
        <v>22</v>
      </c>
      <c r="B30" s="8">
        <v>24</v>
      </c>
      <c r="C30" s="9">
        <f>Мстр2!I61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22</v>
      </c>
      <c r="B31" s="8">
        <v>25</v>
      </c>
      <c r="C31" s="9">
        <f>Мстр2!E63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22</v>
      </c>
      <c r="B32" s="8">
        <v>26</v>
      </c>
      <c r="C32" s="9">
        <f>Мстр2!E69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22</v>
      </c>
      <c r="B33" s="8">
        <v>27</v>
      </c>
      <c r="C33" s="9">
        <f>Мстр2!E72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22</v>
      </c>
      <c r="B34" s="8">
        <v>28</v>
      </c>
      <c r="C34" s="9">
        <f>Мстр2!E74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22</v>
      </c>
      <c r="B35" s="8">
        <v>29</v>
      </c>
      <c r="C35" s="9">
        <f>Мстр2!I66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22</v>
      </c>
      <c r="B36" s="8">
        <v>30</v>
      </c>
      <c r="C36" s="9">
        <f>Мстр2!I70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22</v>
      </c>
      <c r="B37" s="8">
        <v>31</v>
      </c>
      <c r="C37" s="9">
        <f>Мстр2!I72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22</v>
      </c>
      <c r="B38" s="8">
        <v>32</v>
      </c>
      <c r="C38" s="9" t="str">
        <f>Мстр2!I74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59" t="str">
        <f>СпМ!A1</f>
        <v>Кубок Башкортостана 2011</v>
      </c>
      <c r="B1" s="59"/>
      <c r="C1" s="59"/>
      <c r="D1" s="59"/>
      <c r="E1" s="59"/>
      <c r="F1" s="59"/>
      <c r="G1" s="59"/>
    </row>
    <row r="2" spans="1:7" ht="15.75">
      <c r="A2" s="59" t="str">
        <f>СпМ!A2</f>
        <v>Финал Турнира Международный олимпийский день</v>
      </c>
      <c r="B2" s="59"/>
      <c r="C2" s="59"/>
      <c r="D2" s="59"/>
      <c r="E2" s="59"/>
      <c r="F2" s="59"/>
      <c r="G2" s="59"/>
    </row>
    <row r="3" spans="1:7" ht="15.75">
      <c r="A3" s="58">
        <f>СпМ!A3</f>
        <v>40740</v>
      </c>
      <c r="B3" s="58"/>
      <c r="C3" s="58"/>
      <c r="D3" s="58"/>
      <c r="E3" s="58"/>
      <c r="F3" s="58"/>
      <c r="G3" s="58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СпМ!A7</f>
        <v>Аббасов Рустамхон</v>
      </c>
      <c r="C5" s="11"/>
      <c r="D5" s="11"/>
      <c r="E5" s="11"/>
      <c r="F5" s="11"/>
      <c r="G5" s="1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0.5" customHeight="1">
      <c r="A6" s="11"/>
      <c r="B6" s="15">
        <v>1</v>
      </c>
      <c r="C6" s="16" t="s">
        <v>133</v>
      </c>
      <c r="D6" s="11"/>
      <c r="E6" s="17"/>
      <c r="F6" s="11"/>
      <c r="G6" s="1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0.5" customHeight="1">
      <c r="A7" s="12">
        <v>32</v>
      </c>
      <c r="B7" s="18" t="str">
        <f>СпМ!A38</f>
        <v>_</v>
      </c>
      <c r="C7" s="19"/>
      <c r="D7" s="11"/>
      <c r="E7" s="11"/>
      <c r="F7" s="11"/>
      <c r="G7" s="1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0.5" customHeight="1">
      <c r="A8" s="11"/>
      <c r="B8" s="11"/>
      <c r="C8" s="15">
        <v>17</v>
      </c>
      <c r="D8" s="16" t="s">
        <v>133</v>
      </c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0.5" customHeight="1">
      <c r="A9" s="12">
        <v>17</v>
      </c>
      <c r="B9" s="13" t="str">
        <f>СпМ!A23</f>
        <v>Хабиров Марс</v>
      </c>
      <c r="C9" s="19"/>
      <c r="D9" s="19"/>
      <c r="E9" s="11"/>
      <c r="F9" s="11"/>
      <c r="G9" s="1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0.5" customHeight="1">
      <c r="A10" s="11"/>
      <c r="B10" s="15">
        <v>2</v>
      </c>
      <c r="C10" s="20" t="s">
        <v>139</v>
      </c>
      <c r="D10" s="19"/>
      <c r="E10" s="11"/>
      <c r="F10" s="11"/>
      <c r="G10" s="1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0.5" customHeight="1">
      <c r="A11" s="12">
        <v>16</v>
      </c>
      <c r="B11" s="18" t="str">
        <f>СпМ!A22</f>
        <v>Тодрамович Александр</v>
      </c>
      <c r="C11" s="11"/>
      <c r="D11" s="19"/>
      <c r="E11" s="11"/>
      <c r="F11" s="11"/>
      <c r="G11" s="1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0.5" customHeight="1">
      <c r="A12" s="11"/>
      <c r="B12" s="11"/>
      <c r="C12" s="11"/>
      <c r="D12" s="15">
        <v>25</v>
      </c>
      <c r="E12" s="16" t="s">
        <v>133</v>
      </c>
      <c r="F12" s="11"/>
      <c r="G12" s="2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12">
        <v>9</v>
      </c>
      <c r="B13" s="13" t="str">
        <f>СпМ!A15</f>
        <v>Горбунов Вячеслав</v>
      </c>
      <c r="C13" s="11"/>
      <c r="D13" s="19"/>
      <c r="E13" s="19"/>
      <c r="F13" s="11"/>
      <c r="G13" s="2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11"/>
      <c r="B14" s="15">
        <v>3</v>
      </c>
      <c r="C14" s="16" t="s">
        <v>121</v>
      </c>
      <c r="D14" s="19"/>
      <c r="E14" s="19"/>
      <c r="F14" s="11"/>
      <c r="G14" s="2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12">
        <v>24</v>
      </c>
      <c r="B15" s="18" t="str">
        <f>СпМ!A30</f>
        <v>_</v>
      </c>
      <c r="C15" s="19"/>
      <c r="D15" s="19"/>
      <c r="E15" s="19"/>
      <c r="F15" s="11"/>
      <c r="G15" s="21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11"/>
      <c r="B16" s="11"/>
      <c r="C16" s="15">
        <v>18</v>
      </c>
      <c r="D16" s="20" t="s">
        <v>137</v>
      </c>
      <c r="E16" s="19"/>
      <c r="F16" s="11"/>
      <c r="G16" s="2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12">
        <v>25</v>
      </c>
      <c r="B17" s="13" t="str">
        <f>СпМ!A31</f>
        <v>_</v>
      </c>
      <c r="C17" s="19"/>
      <c r="D17" s="11"/>
      <c r="E17" s="19"/>
      <c r="F17" s="11"/>
      <c r="G17" s="2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11"/>
      <c r="B18" s="15">
        <v>4</v>
      </c>
      <c r="C18" s="20" t="s">
        <v>137</v>
      </c>
      <c r="D18" s="11"/>
      <c r="E18" s="19"/>
      <c r="F18" s="11"/>
      <c r="G18" s="1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" customHeight="1">
      <c r="A19" s="12">
        <v>8</v>
      </c>
      <c r="B19" s="18" t="str">
        <f>СпМ!A14</f>
        <v>Аюпов Айдар</v>
      </c>
      <c r="C19" s="11"/>
      <c r="D19" s="11"/>
      <c r="E19" s="19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11"/>
      <c r="B20" s="11"/>
      <c r="C20" s="11"/>
      <c r="D20" s="11"/>
      <c r="E20" s="15">
        <v>29</v>
      </c>
      <c r="F20" s="16" t="s">
        <v>133</v>
      </c>
      <c r="G20" s="1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12">
        <v>5</v>
      </c>
      <c r="B21" s="13" t="str">
        <f>СпМ!A11</f>
        <v>Суфияров Эдуард</v>
      </c>
      <c r="C21" s="11"/>
      <c r="D21" s="11"/>
      <c r="E21" s="19"/>
      <c r="F21" s="19"/>
      <c r="G21" s="1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11"/>
      <c r="B22" s="15">
        <v>5</v>
      </c>
      <c r="C22" s="16" t="s">
        <v>135</v>
      </c>
      <c r="D22" s="11"/>
      <c r="E22" s="19"/>
      <c r="F22" s="19"/>
      <c r="G22" s="1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12">
        <v>28</v>
      </c>
      <c r="B23" s="18" t="str">
        <f>СпМ!A34</f>
        <v>_</v>
      </c>
      <c r="C23" s="19"/>
      <c r="D23" s="11"/>
      <c r="E23" s="19"/>
      <c r="F23" s="19"/>
      <c r="G23" s="11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11"/>
      <c r="B24" s="11"/>
      <c r="C24" s="15">
        <v>19</v>
      </c>
      <c r="D24" s="16" t="s">
        <v>135</v>
      </c>
      <c r="E24" s="19"/>
      <c r="F24" s="19"/>
      <c r="G24" s="11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12">
        <v>21</v>
      </c>
      <c r="B25" s="13" t="str">
        <f>СпМ!A27</f>
        <v>Давлетов Тимур</v>
      </c>
      <c r="C25" s="19"/>
      <c r="D25" s="19"/>
      <c r="E25" s="19"/>
      <c r="F25" s="19"/>
      <c r="G25" s="11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11"/>
      <c r="B26" s="15">
        <v>6</v>
      </c>
      <c r="C26" s="20" t="s">
        <v>120</v>
      </c>
      <c r="D26" s="19"/>
      <c r="E26" s="19"/>
      <c r="F26" s="19"/>
      <c r="G26" s="11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12">
        <v>12</v>
      </c>
      <c r="B27" s="18" t="str">
        <f>СпМ!A18</f>
        <v>Асылгужин Марсель</v>
      </c>
      <c r="C27" s="11"/>
      <c r="D27" s="19"/>
      <c r="E27" s="19"/>
      <c r="F27" s="19"/>
      <c r="G27" s="11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11"/>
      <c r="B28" s="11"/>
      <c r="C28" s="11"/>
      <c r="D28" s="15">
        <v>26</v>
      </c>
      <c r="E28" s="20" t="s">
        <v>127</v>
      </c>
      <c r="F28" s="19"/>
      <c r="G28" s="11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12">
        <v>13</v>
      </c>
      <c r="B29" s="13" t="str">
        <f>СпМ!A19</f>
        <v>Кузнецов Дмитрий</v>
      </c>
      <c r="C29" s="11"/>
      <c r="D29" s="19"/>
      <c r="E29" s="11"/>
      <c r="F29" s="19"/>
      <c r="G29" s="1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11"/>
      <c r="B30" s="15">
        <v>7</v>
      </c>
      <c r="C30" s="16" t="s">
        <v>130</v>
      </c>
      <c r="D30" s="19"/>
      <c r="E30" s="11"/>
      <c r="F30" s="19"/>
      <c r="G30" s="1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12">
        <v>20</v>
      </c>
      <c r="B31" s="18" t="str">
        <f>СпМ!A26</f>
        <v>Маркелов Николай</v>
      </c>
      <c r="C31" s="19"/>
      <c r="D31" s="19"/>
      <c r="E31" s="11"/>
      <c r="F31" s="19"/>
      <c r="G31" s="11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11"/>
      <c r="B32" s="11"/>
      <c r="C32" s="15">
        <v>20</v>
      </c>
      <c r="D32" s="20" t="s">
        <v>127</v>
      </c>
      <c r="E32" s="11"/>
      <c r="F32" s="19"/>
      <c r="G32" s="11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12">
        <v>29</v>
      </c>
      <c r="B33" s="13" t="str">
        <f>СпМ!A35</f>
        <v>_</v>
      </c>
      <c r="C33" s="19"/>
      <c r="D33" s="11"/>
      <c r="E33" s="11"/>
      <c r="F33" s="19"/>
      <c r="G33" s="11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11"/>
      <c r="B34" s="15">
        <v>8</v>
      </c>
      <c r="C34" s="20" t="s">
        <v>127</v>
      </c>
      <c r="D34" s="11"/>
      <c r="E34" s="11"/>
      <c r="F34" s="19"/>
      <c r="G34" s="11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12">
        <v>4</v>
      </c>
      <c r="B35" s="18" t="str">
        <f>СпМ!A10</f>
        <v>Шарипов Давид</v>
      </c>
      <c r="C35" s="11"/>
      <c r="D35" s="11"/>
      <c r="E35" s="11"/>
      <c r="F35" s="19"/>
      <c r="G35" s="11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" customHeight="1">
      <c r="A36" s="11"/>
      <c r="B36" s="11"/>
      <c r="C36" s="11"/>
      <c r="D36" s="11"/>
      <c r="E36" s="11"/>
      <c r="F36" s="15">
        <v>31</v>
      </c>
      <c r="G36" s="16" t="s">
        <v>133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" customHeight="1">
      <c r="A37" s="12">
        <v>3</v>
      </c>
      <c r="B37" s="13" t="str">
        <f>СпМ!A9</f>
        <v>Ратникова Наталья</v>
      </c>
      <c r="C37" s="11"/>
      <c r="D37" s="11"/>
      <c r="E37" s="11"/>
      <c r="F37" s="19"/>
      <c r="G37" s="22" t="s">
        <v>23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" customHeight="1">
      <c r="A38" s="11"/>
      <c r="B38" s="15">
        <v>9</v>
      </c>
      <c r="C38" s="16" t="s">
        <v>119</v>
      </c>
      <c r="D38" s="11"/>
      <c r="E38" s="11"/>
      <c r="F38" s="19"/>
      <c r="G38" s="1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>
      <c r="A39" s="12">
        <v>30</v>
      </c>
      <c r="B39" s="18" t="str">
        <f>СпМ!A36</f>
        <v>_</v>
      </c>
      <c r="C39" s="19"/>
      <c r="D39" s="11"/>
      <c r="E39" s="11"/>
      <c r="F39" s="19"/>
      <c r="G39" s="1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11"/>
      <c r="B40" s="11"/>
      <c r="C40" s="15">
        <v>21</v>
      </c>
      <c r="D40" s="16" t="s">
        <v>119</v>
      </c>
      <c r="E40" s="11"/>
      <c r="F40" s="19"/>
      <c r="G40" s="11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12">
        <v>19</v>
      </c>
      <c r="B41" s="13" t="str">
        <f>СпМ!A25</f>
        <v>Байрамалов Леонид</v>
      </c>
      <c r="C41" s="19"/>
      <c r="D41" s="19"/>
      <c r="E41" s="11"/>
      <c r="F41" s="19"/>
      <c r="G41" s="1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11"/>
      <c r="B42" s="15">
        <v>10</v>
      </c>
      <c r="C42" s="20" t="s">
        <v>98</v>
      </c>
      <c r="D42" s="19"/>
      <c r="E42" s="11"/>
      <c r="F42" s="19"/>
      <c r="G42" s="11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12">
        <v>14</v>
      </c>
      <c r="B43" s="18" t="str">
        <f>СпМ!A20</f>
        <v>Семенов Константин</v>
      </c>
      <c r="C43" s="11"/>
      <c r="D43" s="19"/>
      <c r="E43" s="11"/>
      <c r="F43" s="19"/>
      <c r="G43" s="11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11"/>
      <c r="B44" s="11"/>
      <c r="C44" s="11"/>
      <c r="D44" s="15">
        <v>27</v>
      </c>
      <c r="E44" s="16" t="s">
        <v>119</v>
      </c>
      <c r="F44" s="19"/>
      <c r="G44" s="1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12">
        <v>11</v>
      </c>
      <c r="B45" s="13" t="str">
        <f>СпМ!A17</f>
        <v>Шаймухаметов Альберт</v>
      </c>
      <c r="C45" s="11"/>
      <c r="D45" s="19"/>
      <c r="E45" s="19"/>
      <c r="F45" s="19"/>
      <c r="G45" s="1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11"/>
      <c r="B46" s="15">
        <v>11</v>
      </c>
      <c r="C46" s="16" t="s">
        <v>141</v>
      </c>
      <c r="D46" s="19"/>
      <c r="E46" s="19"/>
      <c r="F46" s="19"/>
      <c r="G46" s="1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12">
        <v>22</v>
      </c>
      <c r="B47" s="18" t="str">
        <f>СпМ!A28</f>
        <v>Истомин Андрей</v>
      </c>
      <c r="C47" s="19"/>
      <c r="D47" s="19"/>
      <c r="E47" s="19"/>
      <c r="F47" s="19"/>
      <c r="G47" s="11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11"/>
      <c r="B48" s="11"/>
      <c r="C48" s="15">
        <v>22</v>
      </c>
      <c r="D48" s="20" t="s">
        <v>141</v>
      </c>
      <c r="E48" s="19"/>
      <c r="F48" s="19"/>
      <c r="G48" s="11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12">
        <v>27</v>
      </c>
      <c r="B49" s="13" t="str">
        <f>СпМ!A33</f>
        <v>_</v>
      </c>
      <c r="C49" s="19"/>
      <c r="D49" s="11"/>
      <c r="E49" s="19"/>
      <c r="F49" s="19"/>
      <c r="G49" s="11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11"/>
      <c r="B50" s="15">
        <v>12</v>
      </c>
      <c r="C50" s="20" t="s">
        <v>136</v>
      </c>
      <c r="D50" s="11"/>
      <c r="E50" s="19"/>
      <c r="F50" s="19"/>
      <c r="G50" s="11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12">
        <v>6</v>
      </c>
      <c r="B51" s="18" t="str">
        <f>СпМ!A12</f>
        <v>Шакуров Нафис</v>
      </c>
      <c r="C51" s="11"/>
      <c r="D51" s="11"/>
      <c r="E51" s="19"/>
      <c r="F51" s="19"/>
      <c r="G51" s="11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>
      <c r="A52" s="11"/>
      <c r="B52" s="11"/>
      <c r="C52" s="11"/>
      <c r="D52" s="11"/>
      <c r="E52" s="15">
        <v>30</v>
      </c>
      <c r="F52" s="20" t="s">
        <v>138</v>
      </c>
      <c r="G52" s="11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" customHeight="1">
      <c r="A53" s="12">
        <v>7</v>
      </c>
      <c r="B53" s="13" t="str">
        <f>СпМ!A13</f>
        <v>Лютый Олег</v>
      </c>
      <c r="C53" s="11"/>
      <c r="D53" s="11"/>
      <c r="E53" s="19"/>
      <c r="F53" s="11"/>
      <c r="G53" s="1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" customHeight="1">
      <c r="A54" s="11"/>
      <c r="B54" s="15">
        <v>13</v>
      </c>
      <c r="C54" s="16" t="s">
        <v>128</v>
      </c>
      <c r="D54" s="11"/>
      <c r="E54" s="19"/>
      <c r="F54" s="11"/>
      <c r="G54" s="11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" customHeight="1">
      <c r="A55" s="12">
        <v>26</v>
      </c>
      <c r="B55" s="18" t="str">
        <f>СпМ!A32</f>
        <v>_</v>
      </c>
      <c r="C55" s="19"/>
      <c r="D55" s="11"/>
      <c r="E55" s="19"/>
      <c r="F55" s="11"/>
      <c r="G55" s="1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" customHeight="1">
      <c r="A56" s="11"/>
      <c r="B56" s="11"/>
      <c r="C56" s="15">
        <v>23</v>
      </c>
      <c r="D56" s="16" t="s">
        <v>138</v>
      </c>
      <c r="E56" s="19"/>
      <c r="F56" s="23">
        <v>-31</v>
      </c>
      <c r="G56" s="13" t="str">
        <f>IF(G36=F20,F52,IF(G36=F52,F20,0))</f>
        <v>Исмайлов Азат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" customHeight="1">
      <c r="A57" s="12">
        <v>23</v>
      </c>
      <c r="B57" s="13" t="str">
        <f>СпМ!A29</f>
        <v>Виноградов Андрей</v>
      </c>
      <c r="C57" s="19"/>
      <c r="D57" s="19"/>
      <c r="E57" s="19"/>
      <c r="F57" s="11"/>
      <c r="G57" s="22" t="s">
        <v>24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" customHeight="1">
      <c r="A58" s="11"/>
      <c r="B58" s="15">
        <v>14</v>
      </c>
      <c r="C58" s="20" t="s">
        <v>138</v>
      </c>
      <c r="D58" s="19"/>
      <c r="E58" s="19"/>
      <c r="F58" s="11"/>
      <c r="G58" s="11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" customHeight="1">
      <c r="A59" s="12">
        <v>10</v>
      </c>
      <c r="B59" s="18" t="str">
        <f>СпМ!A16</f>
        <v>Исмайлов Азат</v>
      </c>
      <c r="C59" s="11"/>
      <c r="D59" s="19"/>
      <c r="E59" s="19"/>
      <c r="F59" s="11"/>
      <c r="G59" s="11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" customHeight="1">
      <c r="A60" s="11"/>
      <c r="B60" s="11"/>
      <c r="C60" s="11"/>
      <c r="D60" s="15">
        <v>28</v>
      </c>
      <c r="E60" s="20" t="s">
        <v>138</v>
      </c>
      <c r="F60" s="11"/>
      <c r="G60" s="11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" customHeight="1">
      <c r="A61" s="12">
        <v>15</v>
      </c>
      <c r="B61" s="13" t="str">
        <f>СпМ!A21</f>
        <v>Семенов Юрий</v>
      </c>
      <c r="C61" s="11"/>
      <c r="D61" s="19"/>
      <c r="E61" s="11"/>
      <c r="F61" s="11"/>
      <c r="G61" s="11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" customHeight="1">
      <c r="A62" s="11"/>
      <c r="B62" s="15">
        <v>15</v>
      </c>
      <c r="C62" s="16" t="s">
        <v>109</v>
      </c>
      <c r="D62" s="19"/>
      <c r="E62" s="12">
        <v>-58</v>
      </c>
      <c r="F62" s="13" t="str">
        <f>IF(Мстр2!H14=Мстр2!G10,Мстр2!G18,IF(Мстр2!H14=Мстр2!G18,Мстр2!G10,0))</f>
        <v>Аюпов Айдар</v>
      </c>
      <c r="G62" s="11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" customHeight="1">
      <c r="A63" s="12">
        <v>18</v>
      </c>
      <c r="B63" s="18" t="str">
        <f>СпМ!A24</f>
        <v>Сагитов Александр</v>
      </c>
      <c r="C63" s="19"/>
      <c r="D63" s="19"/>
      <c r="E63" s="11"/>
      <c r="F63" s="15">
        <v>61</v>
      </c>
      <c r="G63" s="16" t="s">
        <v>127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" customHeight="1">
      <c r="A64" s="11"/>
      <c r="B64" s="11"/>
      <c r="C64" s="15">
        <v>24</v>
      </c>
      <c r="D64" s="20" t="s">
        <v>134</v>
      </c>
      <c r="E64" s="12">
        <v>-59</v>
      </c>
      <c r="F64" s="18" t="str">
        <f>IF(Мстр2!H30=Мстр2!G26,Мстр2!G34,IF(Мстр2!H30=Мстр2!G34,Мстр2!G26,0))</f>
        <v>Шарипов Давид</v>
      </c>
      <c r="G64" s="22" t="s">
        <v>25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" customHeight="1">
      <c r="A65" s="12">
        <v>31</v>
      </c>
      <c r="B65" s="13" t="str">
        <f>СпМ!A37</f>
        <v>_</v>
      </c>
      <c r="C65" s="19"/>
      <c r="D65" s="11"/>
      <c r="E65" s="11"/>
      <c r="F65" s="12">
        <v>-61</v>
      </c>
      <c r="G65" s="13" t="str">
        <f>IF(G63=F62,F64,IF(G63=F64,F62,0))</f>
        <v>Аюпов Айдар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" customHeight="1">
      <c r="A66" s="11"/>
      <c r="B66" s="15">
        <v>16</v>
      </c>
      <c r="C66" s="20" t="s">
        <v>134</v>
      </c>
      <c r="D66" s="11"/>
      <c r="E66" s="11"/>
      <c r="F66" s="11"/>
      <c r="G66" s="22" t="s">
        <v>26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" customHeight="1">
      <c r="A67" s="12">
        <v>2</v>
      </c>
      <c r="B67" s="18" t="str">
        <f>СпМ!A8</f>
        <v>Абдуллин Денис</v>
      </c>
      <c r="C67" s="11"/>
      <c r="D67" s="11"/>
      <c r="E67" s="12">
        <v>-56</v>
      </c>
      <c r="F67" s="13" t="str">
        <f>IF(Мстр2!G10=Мстр2!F6,Мстр2!F14,IF(Мстр2!G10=Мстр2!F14,Мстр2!F6,0))</f>
        <v>Суфияров Эдуард</v>
      </c>
      <c r="G67" s="11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" customHeight="1">
      <c r="A68" s="11"/>
      <c r="B68" s="11"/>
      <c r="C68" s="11"/>
      <c r="D68" s="11"/>
      <c r="E68" s="11"/>
      <c r="F68" s="15">
        <v>62</v>
      </c>
      <c r="G68" s="16" t="s">
        <v>135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" customHeight="1">
      <c r="A69" s="12">
        <v>-52</v>
      </c>
      <c r="B69" s="13" t="str">
        <f>IF(Мстр2!F6=Мстр2!E4,Мстр2!E8,IF(Мстр2!F6=Мстр2!E8,Мстр2!E4,0))</f>
        <v>Лютый Олег</v>
      </c>
      <c r="C69" s="11"/>
      <c r="D69" s="11"/>
      <c r="E69" s="12">
        <v>-57</v>
      </c>
      <c r="F69" s="18" t="str">
        <f>IF(Мстр2!G26=Мстр2!F22,Мстр2!F30,IF(Мстр2!G26=Мстр2!F30,Мстр2!F22,0))</f>
        <v>Семенов Константин</v>
      </c>
      <c r="G69" s="22" t="s">
        <v>27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" customHeight="1">
      <c r="A70" s="11"/>
      <c r="B70" s="15">
        <v>63</v>
      </c>
      <c r="C70" s="16" t="s">
        <v>128</v>
      </c>
      <c r="D70" s="11"/>
      <c r="E70" s="11"/>
      <c r="F70" s="12">
        <v>-62</v>
      </c>
      <c r="G70" s="13" t="str">
        <f>IF(G68=F67,F69,IF(G68=F69,F67,0))</f>
        <v>Семенов Константин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" customHeight="1">
      <c r="A71" s="12">
        <v>-53</v>
      </c>
      <c r="B71" s="18" t="str">
        <f>IF(Мстр2!F14=Мстр2!E12,Мстр2!E16,IF(Мстр2!F14=Мстр2!E16,Мстр2!E12,0))</f>
        <v>Шакуров Нафис</v>
      </c>
      <c r="C71" s="19"/>
      <c r="D71" s="24"/>
      <c r="E71" s="11"/>
      <c r="F71" s="11"/>
      <c r="G71" s="22" t="s">
        <v>28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2" customHeight="1">
      <c r="A72" s="11"/>
      <c r="B72" s="11"/>
      <c r="C72" s="15">
        <v>65</v>
      </c>
      <c r="D72" s="16" t="s">
        <v>128</v>
      </c>
      <c r="E72" s="12">
        <v>-63</v>
      </c>
      <c r="F72" s="13" t="str">
        <f>IF(C70=B69,B71,IF(C70=B71,B69,0))</f>
        <v>Шакуров Нафис</v>
      </c>
      <c r="G72" s="11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2" customHeight="1">
      <c r="A73" s="12">
        <v>-54</v>
      </c>
      <c r="B73" s="13" t="str">
        <f>IF(Мстр2!F22=Мстр2!E20,Мстр2!E24,IF(Мстр2!F22=Мстр2!E24,Мстр2!E20,0))</f>
        <v>Истомин Андрей</v>
      </c>
      <c r="C73" s="19"/>
      <c r="D73" s="25" t="s">
        <v>29</v>
      </c>
      <c r="E73" s="11"/>
      <c r="F73" s="15">
        <v>66</v>
      </c>
      <c r="G73" s="16" t="s">
        <v>131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" customHeight="1">
      <c r="A74" s="11"/>
      <c r="B74" s="15">
        <v>64</v>
      </c>
      <c r="C74" s="20" t="s">
        <v>141</v>
      </c>
      <c r="D74" s="26"/>
      <c r="E74" s="12">
        <v>-64</v>
      </c>
      <c r="F74" s="18" t="str">
        <f>IF(C74=B73,B75,IF(C74=B75,B73,0))</f>
        <v>Сагитов Александр</v>
      </c>
      <c r="G74" s="22" t="s">
        <v>30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2" customHeight="1">
      <c r="A75" s="12">
        <v>-55</v>
      </c>
      <c r="B75" s="18" t="str">
        <f>IF(Мстр2!F30=Мстр2!E28,Мстр2!E32,IF(Мстр2!F30=Мстр2!E32,Мстр2!E28,0))</f>
        <v>Сагитов Александр</v>
      </c>
      <c r="C75" s="12">
        <v>-65</v>
      </c>
      <c r="D75" s="13" t="str">
        <f>IF(D72=C70,C74,IF(D72=C74,C70,0))</f>
        <v>Истомин Андрей</v>
      </c>
      <c r="E75" s="11"/>
      <c r="F75" s="12">
        <v>-66</v>
      </c>
      <c r="G75" s="13" t="str">
        <f>IF(G73=F72,F74,IF(G73=F74,F72,0))</f>
        <v>Шакуров Нафис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" customHeight="1">
      <c r="A76" s="11"/>
      <c r="B76" s="11"/>
      <c r="C76" s="11"/>
      <c r="D76" s="22" t="s">
        <v>31</v>
      </c>
      <c r="E76" s="11"/>
      <c r="F76" s="11"/>
      <c r="G76" s="22" t="s">
        <v>32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8:19" ht="9" customHeight="1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8:19" ht="9" customHeight="1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9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7" customWidth="1"/>
    <col min="2" max="2" width="13.875" style="27" customWidth="1"/>
    <col min="3" max="8" width="12.75390625" style="27" customWidth="1"/>
    <col min="9" max="11" width="6.75390625" style="27" customWidth="1"/>
    <col min="12" max="16384" width="9.125" style="27" customWidth="1"/>
  </cols>
  <sheetData>
    <row r="1" spans="1:11" ht="15.75">
      <c r="A1" s="61" t="str">
        <f>СпМ!A1</f>
        <v>Кубок Башкортостана 2011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59" t="str">
        <f>СпМ!A2</f>
        <v>Финал Турнира Международный олимпийский день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8">
        <f>СпМ!A3</f>
        <v>40740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9" ht="12.75">
      <c r="A4" s="12">
        <v>-1</v>
      </c>
      <c r="B4" s="13" t="str">
        <f>IF(Мстр1!C6=Мстр1!B5,Мстр1!B7,IF(Мстр1!C6=Мстр1!B7,Мстр1!B5,0))</f>
        <v>_</v>
      </c>
      <c r="C4" s="11"/>
      <c r="D4" s="12">
        <v>-25</v>
      </c>
      <c r="E4" s="13" t="str">
        <f>IF(Мстр1!E12=Мстр1!D8,Мстр1!D16,IF(Мстр1!E12=Мстр1!D16,Мстр1!D8,0))</f>
        <v>Аюпов Айдар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5">
        <v>32</v>
      </c>
      <c r="C5" s="28" t="s">
        <v>110</v>
      </c>
      <c r="D5" s="11"/>
      <c r="E5" s="19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8" t="str">
        <f>IF(Мстр1!C10=Мстр1!B9,Мстр1!B11,IF(Мстр1!C10=Мстр1!B11,Мстр1!B9,0))</f>
        <v>Тодрамович Александр</v>
      </c>
      <c r="C6" s="15">
        <v>40</v>
      </c>
      <c r="D6" s="28" t="s">
        <v>110</v>
      </c>
      <c r="E6" s="15">
        <v>52</v>
      </c>
      <c r="F6" s="28" t="s">
        <v>137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8" t="str">
        <f>IF(Мстр1!D64=Мстр1!C62,Мстр1!C66,IF(Мстр1!D64=Мстр1!C66,Мстр1!C62,0))</f>
        <v>Семенов Юрий</v>
      </c>
      <c r="D7" s="19"/>
      <c r="E7" s="19"/>
      <c r="F7" s="19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IF(Мстр1!C14=Мстр1!B13,Мстр1!B15,IF(Мстр1!C14=Мстр1!B15,Мстр1!B13,0))</f>
        <v>_</v>
      </c>
      <c r="C8" s="11"/>
      <c r="D8" s="15">
        <v>48</v>
      </c>
      <c r="E8" s="29" t="s">
        <v>128</v>
      </c>
      <c r="F8" s="19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5">
        <v>33</v>
      </c>
      <c r="C9" s="28"/>
      <c r="D9" s="19"/>
      <c r="E9" s="24"/>
      <c r="F9" s="19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8" t="str">
        <f>IF(Мстр1!C18=Мстр1!B17,Мстр1!B19,IF(Мстр1!C18=Мстр1!B19,Мстр1!B17,0))</f>
        <v>_</v>
      </c>
      <c r="C10" s="15">
        <v>41</v>
      </c>
      <c r="D10" s="29" t="s">
        <v>128</v>
      </c>
      <c r="E10" s="24"/>
      <c r="F10" s="15">
        <v>56</v>
      </c>
      <c r="G10" s="28" t="s">
        <v>137</v>
      </c>
      <c r="H10" s="24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8" t="str">
        <f>IF(Мстр1!D56=Мстр1!C54,Мстр1!C58,IF(Мстр1!D56=Мстр1!C58,Мстр1!C54,0))</f>
        <v>Лютый Олег</v>
      </c>
      <c r="D11" s="11"/>
      <c r="E11" s="24"/>
      <c r="F11" s="19"/>
      <c r="G11" s="19"/>
      <c r="H11" s="24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IF(Мстр1!C22=Мстр1!B21,Мстр1!B23,IF(Мстр1!C22=Мстр1!B23,Мстр1!B21,0))</f>
        <v>_</v>
      </c>
      <c r="C12" s="11"/>
      <c r="D12" s="12">
        <v>-26</v>
      </c>
      <c r="E12" s="13" t="str">
        <f>IF(Мстр1!E28=Мстр1!D24,Мстр1!D32,IF(Мстр1!E28=Мстр1!D32,Мстр1!D24,0))</f>
        <v>Суфияров Эдуард</v>
      </c>
      <c r="F12" s="19"/>
      <c r="G12" s="19"/>
      <c r="H12" s="24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5">
        <v>34</v>
      </c>
      <c r="C13" s="28" t="s">
        <v>140</v>
      </c>
      <c r="D13" s="11"/>
      <c r="E13" s="19"/>
      <c r="F13" s="19"/>
      <c r="G13" s="19"/>
      <c r="H13" s="24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8" t="str">
        <f>IF(Мстр1!C26=Мстр1!B25,Мстр1!B27,IF(Мстр1!C26=Мстр1!B27,Мстр1!B25,0))</f>
        <v>Давлетов Тимур</v>
      </c>
      <c r="C14" s="15">
        <v>42</v>
      </c>
      <c r="D14" s="28" t="s">
        <v>136</v>
      </c>
      <c r="E14" s="15">
        <v>53</v>
      </c>
      <c r="F14" s="29" t="s">
        <v>135</v>
      </c>
      <c r="G14" s="15">
        <v>58</v>
      </c>
      <c r="H14" s="28" t="s">
        <v>119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8" t="str">
        <f>IF(Мстр1!D48=Мстр1!C46,Мстр1!C50,IF(Мстр1!D48=Мстр1!C50,Мстр1!C46,0))</f>
        <v>Шакуров Нафис</v>
      </c>
      <c r="D15" s="19"/>
      <c r="E15" s="19"/>
      <c r="F15" s="11"/>
      <c r="G15" s="19"/>
      <c r="H15" s="19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IF(Мстр1!C30=Мстр1!B29,Мстр1!B31,IF(Мстр1!C30=Мстр1!B31,Мстр1!B29,0))</f>
        <v>Маркелов Николай</v>
      </c>
      <c r="C16" s="11"/>
      <c r="D16" s="15">
        <v>49</v>
      </c>
      <c r="E16" s="29" t="s">
        <v>136</v>
      </c>
      <c r="F16" s="11"/>
      <c r="G16" s="19"/>
      <c r="H16" s="19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5">
        <v>35</v>
      </c>
      <c r="C17" s="28" t="s">
        <v>123</v>
      </c>
      <c r="D17" s="19"/>
      <c r="E17" s="24"/>
      <c r="F17" s="11"/>
      <c r="G17" s="19"/>
      <c r="H17" s="19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8" t="str">
        <f>IF(Мстр1!C34=Мстр1!B33,Мстр1!B35,IF(Мстр1!C34=Мстр1!B35,Мстр1!B33,0))</f>
        <v>_</v>
      </c>
      <c r="C18" s="15">
        <v>43</v>
      </c>
      <c r="D18" s="29" t="s">
        <v>98</v>
      </c>
      <c r="E18" s="24"/>
      <c r="F18" s="12">
        <v>-30</v>
      </c>
      <c r="G18" s="18" t="str">
        <f>IF(Мстр1!F52=Мстр1!E44,Мстр1!E60,IF(Мстр1!F52=Мстр1!E60,Мстр1!E44,0))</f>
        <v>Ратникова Наталья</v>
      </c>
      <c r="H18" s="19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3">
        <v>-21</v>
      </c>
      <c r="C19" s="18" t="str">
        <f>IF(Мстр1!D40=Мстр1!C38,Мстр1!C42,IF(Мстр1!D40=Мстр1!C42,Мстр1!C38,0))</f>
        <v>Байрамалов Леонид</v>
      </c>
      <c r="D19" s="11"/>
      <c r="E19" s="24"/>
      <c r="F19" s="11"/>
      <c r="G19" s="24"/>
      <c r="H19" s="19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IF(Мстр1!C38=Мстр1!B37,Мстр1!B39,IF(Мстр1!C38=Мстр1!B39,Мстр1!B37,0))</f>
        <v>_</v>
      </c>
      <c r="C20" s="11"/>
      <c r="D20" s="12">
        <v>-27</v>
      </c>
      <c r="E20" s="13" t="str">
        <f>IF(Мстр1!E44=Мстр1!D40,Мстр1!D48,IF(Мстр1!E44=Мстр1!D48,Мстр1!D40,0))</f>
        <v>Истомин Андрей</v>
      </c>
      <c r="F20" s="11"/>
      <c r="G20" s="24"/>
      <c r="H20" s="19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5">
        <v>36</v>
      </c>
      <c r="C21" s="28" t="s">
        <v>122</v>
      </c>
      <c r="D21" s="11"/>
      <c r="E21" s="19"/>
      <c r="F21" s="11"/>
      <c r="G21" s="24"/>
      <c r="H21" s="19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8" t="str">
        <f>IF(Мстр1!C42=Мстр1!B41,Мстр1!B43,IF(Мстр1!C42=Мстр1!B43,Мстр1!B41,0))</f>
        <v>Семенов Константин</v>
      </c>
      <c r="C22" s="15">
        <v>44</v>
      </c>
      <c r="D22" s="28" t="s">
        <v>122</v>
      </c>
      <c r="E22" s="15">
        <v>54</v>
      </c>
      <c r="F22" s="28" t="s">
        <v>122</v>
      </c>
      <c r="G22" s="24"/>
      <c r="H22" s="15">
        <v>60</v>
      </c>
      <c r="I22" s="30" t="s">
        <v>134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8" t="str">
        <f>IF(Мстр1!D32=Мстр1!C30,Мстр1!C34,IF(Мстр1!D32=Мстр1!C34,Мстр1!C30,0))</f>
        <v>Кузнецов Дмитрий</v>
      </c>
      <c r="D23" s="19"/>
      <c r="E23" s="19"/>
      <c r="F23" s="19"/>
      <c r="G23" s="24"/>
      <c r="H23" s="19"/>
      <c r="I23" s="26"/>
      <c r="J23" s="60" t="s">
        <v>33</v>
      </c>
      <c r="K23" s="60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IF(Мстр1!C46=Мстр1!B45,Мстр1!B47,IF(Мстр1!C46=Мстр1!B47,Мстр1!B45,0))</f>
        <v>Шаймухаметов Альберт</v>
      </c>
      <c r="C24" s="11"/>
      <c r="D24" s="15">
        <v>50</v>
      </c>
      <c r="E24" s="29" t="s">
        <v>122</v>
      </c>
      <c r="F24" s="19"/>
      <c r="G24" s="24"/>
      <c r="H24" s="19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5">
        <v>37</v>
      </c>
      <c r="C25" s="28" t="s">
        <v>129</v>
      </c>
      <c r="D25" s="19"/>
      <c r="E25" s="24"/>
      <c r="F25" s="19"/>
      <c r="G25" s="24"/>
      <c r="H25" s="19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8" t="str">
        <f>IF(Мстр1!C50=Мстр1!B49,Мстр1!B51,IF(Мстр1!C50=Мстр1!B51,Мстр1!B49,0))</f>
        <v>_</v>
      </c>
      <c r="C26" s="15">
        <v>45</v>
      </c>
      <c r="D26" s="29" t="s">
        <v>120</v>
      </c>
      <c r="E26" s="24"/>
      <c r="F26" s="15">
        <v>57</v>
      </c>
      <c r="G26" s="28" t="s">
        <v>134</v>
      </c>
      <c r="H26" s="19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8" t="str">
        <f>IF(Мстр1!D24=Мстр1!C22,Мстр1!C26,IF(Мстр1!D24=Мстр1!C26,Мстр1!C22,0))</f>
        <v>Асылгужин Марсель</v>
      </c>
      <c r="D27" s="11"/>
      <c r="E27" s="24"/>
      <c r="F27" s="19"/>
      <c r="G27" s="19"/>
      <c r="H27" s="19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IF(Мстр1!C54=Мстр1!B53,Мстр1!B55,IF(Мстр1!C54=Мстр1!B55,Мстр1!B53,0))</f>
        <v>_</v>
      </c>
      <c r="C28" s="11"/>
      <c r="D28" s="12">
        <v>-28</v>
      </c>
      <c r="E28" s="13" t="str">
        <f>IF(Мстр1!E60=Мстр1!D56,Мстр1!D64,IF(Мстр1!E60=Мстр1!D64,Мстр1!D56,0))</f>
        <v>Абдуллин Денис</v>
      </c>
      <c r="F28" s="19"/>
      <c r="G28" s="19"/>
      <c r="H28" s="19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5">
        <v>38</v>
      </c>
      <c r="C29" s="28" t="s">
        <v>142</v>
      </c>
      <c r="D29" s="11"/>
      <c r="E29" s="19"/>
      <c r="F29" s="19"/>
      <c r="G29" s="19"/>
      <c r="H29" s="19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8" t="str">
        <f>IF(Мстр1!C58=Мстр1!B57,Мстр1!B59,IF(Мстр1!C58=Мстр1!B59,Мстр1!B57,0))</f>
        <v>Виноградов Андрей</v>
      </c>
      <c r="C30" s="15">
        <v>46</v>
      </c>
      <c r="D30" s="28" t="s">
        <v>121</v>
      </c>
      <c r="E30" s="15">
        <v>55</v>
      </c>
      <c r="F30" s="29" t="s">
        <v>134</v>
      </c>
      <c r="G30" s="15">
        <v>59</v>
      </c>
      <c r="H30" s="29" t="s">
        <v>134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8" t="str">
        <f>IF(Мстр1!D16=Мстр1!C14,Мстр1!C18,IF(Мстр1!D16=Мстр1!C18,Мстр1!C14,0))</f>
        <v>Горбунов Вячеслав</v>
      </c>
      <c r="D31" s="19"/>
      <c r="E31" s="19"/>
      <c r="F31" s="11"/>
      <c r="G31" s="19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IF(Мстр1!C62=Мстр1!B61,Мстр1!B63,IF(Мстр1!C62=Мстр1!B63,Мстр1!B61,0))</f>
        <v>Сагитов Александр</v>
      </c>
      <c r="C32" s="11"/>
      <c r="D32" s="15">
        <v>51</v>
      </c>
      <c r="E32" s="29" t="s">
        <v>131</v>
      </c>
      <c r="F32" s="11"/>
      <c r="G32" s="19"/>
      <c r="H32" s="12">
        <v>-60</v>
      </c>
      <c r="I32" s="13" t="str">
        <f>IF(I22=H14,H30,IF(I22=H30,H14,0))</f>
        <v>Ратникова Наталья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5">
        <v>39</v>
      </c>
      <c r="C33" s="28" t="s">
        <v>131</v>
      </c>
      <c r="D33" s="19"/>
      <c r="E33" s="24"/>
      <c r="F33" s="11"/>
      <c r="G33" s="19"/>
      <c r="H33" s="11"/>
      <c r="I33" s="26"/>
      <c r="J33" s="60" t="s">
        <v>34</v>
      </c>
      <c r="K33" s="60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8" t="str">
        <f>IF(Мстр1!C66=Мстр1!B65,Мстр1!B67,IF(Мстр1!C66=Мстр1!B67,Мстр1!B65,0))</f>
        <v>_</v>
      </c>
      <c r="C34" s="15">
        <v>47</v>
      </c>
      <c r="D34" s="29" t="s">
        <v>131</v>
      </c>
      <c r="E34" s="24"/>
      <c r="F34" s="12">
        <v>-29</v>
      </c>
      <c r="G34" s="18" t="str">
        <f>IF(Мстр1!F20=Мстр1!E12,Мстр1!E28,IF(Мстр1!F20=Мстр1!E28,Мстр1!E12,0))</f>
        <v>Шарипов Давид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8" t="str">
        <f>IF(Мстр1!D8=Мстр1!C6,Мстр1!C10,IF(Мстр1!D8=Мстр1!C10,Мстр1!C6,0))</f>
        <v>Хабиров Марс</v>
      </c>
      <c r="D35" s="11"/>
      <c r="E35" s="24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Семенов Юрий</v>
      </c>
      <c r="C37" s="11"/>
      <c r="D37" s="11"/>
      <c r="E37" s="11"/>
      <c r="F37" s="12">
        <v>-48</v>
      </c>
      <c r="G37" s="13" t="str">
        <f>IF(E8=D6,D10,IF(E8=D10,D6,0))</f>
        <v>Тодрамович Александр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5">
        <v>71</v>
      </c>
      <c r="C38" s="28" t="s">
        <v>109</v>
      </c>
      <c r="D38" s="11"/>
      <c r="E38" s="11"/>
      <c r="F38" s="11"/>
      <c r="G38" s="15">
        <v>67</v>
      </c>
      <c r="H38" s="28" t="s">
        <v>110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8">
        <f>IF(D10=C9,C11,IF(D10=C11,C9,0))</f>
        <v>0</v>
      </c>
      <c r="C39" s="19"/>
      <c r="D39" s="11"/>
      <c r="E39" s="11"/>
      <c r="F39" s="12">
        <v>-49</v>
      </c>
      <c r="G39" s="18" t="str">
        <f>IF(E16=D14,D18,IF(E16=D18,D14,0))</f>
        <v>Байрамалов Леонид</v>
      </c>
      <c r="H39" s="19"/>
      <c r="I39" s="24"/>
      <c r="J39" s="11"/>
      <c r="K39" s="24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5">
        <v>75</v>
      </c>
      <c r="D40" s="28" t="s">
        <v>109</v>
      </c>
      <c r="E40" s="11"/>
      <c r="F40" s="11"/>
      <c r="G40" s="11"/>
      <c r="H40" s="15">
        <v>69</v>
      </c>
      <c r="I40" s="31" t="s">
        <v>120</v>
      </c>
      <c r="J40" s="16"/>
      <c r="K40" s="16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Давлетов Тимур</v>
      </c>
      <c r="C41" s="19"/>
      <c r="D41" s="19"/>
      <c r="E41" s="11"/>
      <c r="F41" s="12">
        <v>-50</v>
      </c>
      <c r="G41" s="13" t="str">
        <f>IF(E24=D22,D26,IF(E24=D26,D22,0))</f>
        <v>Асылгужин Марсель</v>
      </c>
      <c r="H41" s="19"/>
      <c r="I41" s="32"/>
      <c r="J41" s="60" t="s">
        <v>35</v>
      </c>
      <c r="K41" s="60"/>
      <c r="L41"/>
      <c r="M41"/>
      <c r="N41"/>
      <c r="O41"/>
      <c r="P41"/>
      <c r="Q41"/>
      <c r="R41"/>
      <c r="S41"/>
    </row>
    <row r="42" spans="1:19" ht="12.75">
      <c r="A42" s="12"/>
      <c r="B42" s="15">
        <v>72</v>
      </c>
      <c r="C42" s="29" t="s">
        <v>123</v>
      </c>
      <c r="D42" s="19"/>
      <c r="E42" s="11"/>
      <c r="F42" s="11"/>
      <c r="G42" s="15">
        <v>68</v>
      </c>
      <c r="H42" s="29" t="s">
        <v>120</v>
      </c>
      <c r="I42" s="26"/>
      <c r="J42" s="11"/>
      <c r="K42" s="26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8" t="str">
        <f>IF(D18=C17,C19,IF(D18=C19,C17,0))</f>
        <v>Маркелов Николай</v>
      </c>
      <c r="C43" s="11"/>
      <c r="D43" s="19"/>
      <c r="E43" s="11"/>
      <c r="F43" s="12">
        <v>-51</v>
      </c>
      <c r="G43" s="18" t="str">
        <f>IF(E32=D30,D34,IF(E32=D34,D30,0))</f>
        <v>Горбунов Вячеслав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4"/>
      <c r="C44" s="11"/>
      <c r="D44" s="15">
        <v>77</v>
      </c>
      <c r="E44" s="28" t="s">
        <v>130</v>
      </c>
      <c r="F44" s="11"/>
      <c r="G44" s="11"/>
      <c r="H44" s="12">
        <v>-69</v>
      </c>
      <c r="I44" s="13" t="str">
        <f>IF(I40=H38,H42,IF(I40=H42,H38,0))</f>
        <v>Тодрамович Александр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Кузнецов Дмитрий</v>
      </c>
      <c r="C45" s="11"/>
      <c r="D45" s="19"/>
      <c r="E45" s="22" t="s">
        <v>36</v>
      </c>
      <c r="F45" s="11"/>
      <c r="G45" s="12">
        <v>-67</v>
      </c>
      <c r="H45" s="13" t="str">
        <f>IF(H38=G37,G39,IF(H38=G39,G37,0))</f>
        <v>Байрамалов Леонид</v>
      </c>
      <c r="I45" s="26"/>
      <c r="J45" s="60" t="s">
        <v>37</v>
      </c>
      <c r="K45" s="60"/>
      <c r="L45"/>
      <c r="M45"/>
      <c r="N45"/>
      <c r="O45"/>
      <c r="P45"/>
      <c r="Q45"/>
      <c r="R45"/>
      <c r="S45"/>
    </row>
    <row r="46" spans="1:19" ht="12.75">
      <c r="A46" s="12"/>
      <c r="B46" s="15">
        <v>73</v>
      </c>
      <c r="C46" s="28" t="s">
        <v>130</v>
      </c>
      <c r="D46" s="19"/>
      <c r="E46" s="11"/>
      <c r="F46" s="11"/>
      <c r="G46" s="11"/>
      <c r="H46" s="15">
        <v>70</v>
      </c>
      <c r="I46" s="30" t="s">
        <v>121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8" t="str">
        <f>IF(D26=C25,C27,IF(D26=C27,C25,0))</f>
        <v>Шаймухаметов Альберт</v>
      </c>
      <c r="C47" s="19"/>
      <c r="D47" s="19"/>
      <c r="E47" s="11"/>
      <c r="F47" s="11"/>
      <c r="G47" s="12">
        <v>-68</v>
      </c>
      <c r="H47" s="18" t="str">
        <f>IF(H42=G41,G43,IF(H42=G43,G41,0))</f>
        <v>Горбунов Вячеслав</v>
      </c>
      <c r="I47" s="26"/>
      <c r="J47" s="60" t="s">
        <v>38</v>
      </c>
      <c r="K47" s="60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5">
        <v>76</v>
      </c>
      <c r="D48" s="29" t="s">
        <v>130</v>
      </c>
      <c r="E48" s="11"/>
      <c r="F48" s="11"/>
      <c r="G48" s="11"/>
      <c r="H48" s="12">
        <v>-70</v>
      </c>
      <c r="I48" s="13" t="str">
        <f>IF(I46=H45,H47,IF(I46=H47,H45,0))</f>
        <v>Байрамалов Леонид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 t="str">
        <f>IF(D30=C29,C31,IF(D30=C31,C29,0))</f>
        <v>Виноградов Андрей</v>
      </c>
      <c r="C49" s="19"/>
      <c r="D49" s="11"/>
      <c r="E49" s="11"/>
      <c r="F49" s="11"/>
      <c r="G49" s="24"/>
      <c r="H49" s="11"/>
      <c r="I49" s="26"/>
      <c r="J49" s="60" t="s">
        <v>39</v>
      </c>
      <c r="K49" s="60"/>
      <c r="L49"/>
      <c r="M49"/>
      <c r="N49"/>
      <c r="O49"/>
      <c r="P49"/>
      <c r="Q49"/>
      <c r="R49"/>
      <c r="S49"/>
    </row>
    <row r="50" spans="1:19" ht="12.75">
      <c r="A50" s="12"/>
      <c r="B50" s="15">
        <v>74</v>
      </c>
      <c r="C50" s="29" t="s">
        <v>142</v>
      </c>
      <c r="D50" s="12">
        <v>-77</v>
      </c>
      <c r="E50" s="13" t="str">
        <f>IF(E44=D40,D48,IF(E44=D48,D40,0))</f>
        <v>Семенов Юрий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8" t="str">
        <f>IF(D34=C33,C35,IF(D34=C35,C33,0))</f>
        <v>Хабиров Марс</v>
      </c>
      <c r="C51" s="11"/>
      <c r="D51" s="11"/>
      <c r="E51" s="22" t="s">
        <v>40</v>
      </c>
      <c r="F51" s="11"/>
      <c r="G51" s="15">
        <v>79</v>
      </c>
      <c r="H51" s="28" t="s">
        <v>140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Маркелов Николай</v>
      </c>
      <c r="E52" s="26"/>
      <c r="F52" s="12">
        <v>-72</v>
      </c>
      <c r="G52" s="18" t="str">
        <f>IF(C42=B41,B43,IF(C42=B43,B41,0))</f>
        <v>Давлетов Тимур</v>
      </c>
      <c r="H52" s="19"/>
      <c r="I52" s="24"/>
      <c r="J52" s="11"/>
      <c r="K52" s="24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5">
        <v>78</v>
      </c>
      <c r="E53" s="28" t="s">
        <v>123</v>
      </c>
      <c r="F53" s="11"/>
      <c r="G53" s="11"/>
      <c r="H53" s="15">
        <v>81</v>
      </c>
      <c r="I53" s="31" t="s">
        <v>129</v>
      </c>
      <c r="J53" s="16"/>
      <c r="K53" s="16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8" t="str">
        <f>IF(D48=C46,C50,IF(D48=C50,C46,0))</f>
        <v>Виноградов Андрей</v>
      </c>
      <c r="E54" s="22" t="s">
        <v>41</v>
      </c>
      <c r="F54" s="12">
        <v>-73</v>
      </c>
      <c r="G54" s="13" t="str">
        <f>IF(C46=B45,B47,IF(C46=B47,B45,0))</f>
        <v>Шаймухаметов Альберт</v>
      </c>
      <c r="H54" s="19"/>
      <c r="I54" s="32"/>
      <c r="J54" s="60" t="s">
        <v>42</v>
      </c>
      <c r="K54" s="60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Виноградов Андрей</v>
      </c>
      <c r="F55" s="11"/>
      <c r="G55" s="15">
        <v>80</v>
      </c>
      <c r="H55" s="29" t="s">
        <v>129</v>
      </c>
      <c r="I55" s="26"/>
      <c r="J55" s="11"/>
      <c r="K55" s="26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4"/>
      <c r="D56" s="11"/>
      <c r="E56" s="22" t="s">
        <v>43</v>
      </c>
      <c r="F56" s="12">
        <v>-74</v>
      </c>
      <c r="G56" s="18" t="str">
        <f>IF(C50=B49,B51,IF(C50=B51,B49,0))</f>
        <v>Хабиров Марс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5">
        <v>83</v>
      </c>
      <c r="C57" s="28"/>
      <c r="D57" s="11"/>
      <c r="E57" s="11"/>
      <c r="F57" s="11"/>
      <c r="G57" s="11"/>
      <c r="H57" s="12">
        <v>-81</v>
      </c>
      <c r="I57" s="13" t="str">
        <f>IF(I53=H51,H55,IF(I53=H55,H51,0))</f>
        <v>Давлетов Тимур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8">
        <f>IF(C9=B8,B10,IF(C9=B10,B8,0))</f>
        <v>0</v>
      </c>
      <c r="C58" s="19"/>
      <c r="D58" s="11"/>
      <c r="E58" s="11"/>
      <c r="F58" s="11"/>
      <c r="G58" s="12">
        <v>-79</v>
      </c>
      <c r="H58" s="13">
        <f>IF(H51=G50,G52,IF(H51=G52,G50,0))</f>
        <v>0</v>
      </c>
      <c r="I58" s="26"/>
      <c r="J58" s="60" t="s">
        <v>44</v>
      </c>
      <c r="K58" s="60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5">
        <v>87</v>
      </c>
      <c r="D59" s="28"/>
      <c r="E59" s="11"/>
      <c r="F59" s="11"/>
      <c r="G59" s="11"/>
      <c r="H59" s="15">
        <v>82</v>
      </c>
      <c r="I59" s="30" t="s">
        <v>139</v>
      </c>
      <c r="J59" s="28"/>
      <c r="K59" s="28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9"/>
      <c r="D60" s="19"/>
      <c r="E60" s="11"/>
      <c r="F60" s="11"/>
      <c r="G60" s="12">
        <v>-80</v>
      </c>
      <c r="H60" s="18" t="str">
        <f>IF(H55=G54,G56,IF(H55=G56,G54,0))</f>
        <v>Хабиров Марс</v>
      </c>
      <c r="I60" s="26"/>
      <c r="J60" s="60" t="s">
        <v>45</v>
      </c>
      <c r="K60" s="60"/>
      <c r="L60"/>
      <c r="M60"/>
      <c r="N60"/>
      <c r="O60"/>
      <c r="P60"/>
      <c r="Q60"/>
      <c r="R60"/>
      <c r="S60"/>
    </row>
    <row r="61" spans="1:19" ht="12.75">
      <c r="A61" s="12"/>
      <c r="B61" s="15">
        <v>84</v>
      </c>
      <c r="C61" s="29"/>
      <c r="D61" s="19"/>
      <c r="E61" s="11"/>
      <c r="F61" s="11"/>
      <c r="G61" s="11"/>
      <c r="H61" s="12">
        <v>-82</v>
      </c>
      <c r="I61" s="13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8" t="str">
        <f>IF(C17=B16,B18,IF(C17=B18,B16,0))</f>
        <v>_</v>
      </c>
      <c r="C62" s="11"/>
      <c r="D62" s="19"/>
      <c r="E62" s="11"/>
      <c r="F62" s="11"/>
      <c r="G62" s="24"/>
      <c r="H62" s="11"/>
      <c r="I62" s="26"/>
      <c r="J62" s="60" t="s">
        <v>46</v>
      </c>
      <c r="K62" s="60"/>
      <c r="L62"/>
      <c r="M62"/>
      <c r="N62"/>
      <c r="O62"/>
      <c r="P62"/>
      <c r="Q62"/>
      <c r="R62"/>
      <c r="S62"/>
    </row>
    <row r="63" spans="1:19" ht="12.75">
      <c r="A63" s="12"/>
      <c r="B63" s="24"/>
      <c r="C63" s="11"/>
      <c r="D63" s="15">
        <v>89</v>
      </c>
      <c r="E63" s="28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9"/>
      <c r="E64" s="22" t="s">
        <v>47</v>
      </c>
      <c r="F64" s="11"/>
      <c r="G64" s="15">
        <v>91</v>
      </c>
      <c r="H64" s="28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5">
        <v>85</v>
      </c>
      <c r="C65" s="28"/>
      <c r="D65" s="19"/>
      <c r="E65" s="11"/>
      <c r="F65" s="12">
        <v>-84</v>
      </c>
      <c r="G65" s="18">
        <f>IF(C61=B60,B62,IF(C61=B62,B60,0))</f>
        <v>0</v>
      </c>
      <c r="H65" s="19"/>
      <c r="I65" s="24"/>
      <c r="J65" s="11"/>
      <c r="K65" s="24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8" t="str">
        <f>IF(C25=B24,B26,IF(C25=B26,B24,0))</f>
        <v>_</v>
      </c>
      <c r="C66" s="19"/>
      <c r="D66" s="19"/>
      <c r="E66" s="11"/>
      <c r="F66" s="11"/>
      <c r="G66" s="11"/>
      <c r="H66" s="15">
        <v>93</v>
      </c>
      <c r="I66" s="31"/>
      <c r="J66" s="16"/>
      <c r="K66" s="16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5">
        <v>88</v>
      </c>
      <c r="D67" s="29"/>
      <c r="E67" s="11"/>
      <c r="F67" s="12">
        <v>-85</v>
      </c>
      <c r="G67" s="13">
        <f>IF(C65=B64,B66,IF(C65=B66,B64,0))</f>
        <v>0</v>
      </c>
      <c r="H67" s="19"/>
      <c r="I67" s="32"/>
      <c r="J67" s="60" t="s">
        <v>48</v>
      </c>
      <c r="K67" s="60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 t="str">
        <f>IF(C29=B28,B30,IF(C29=B30,B28,0))</f>
        <v>_</v>
      </c>
      <c r="C68" s="19"/>
      <c r="D68" s="11"/>
      <c r="E68" s="11"/>
      <c r="F68" s="11"/>
      <c r="G68" s="15">
        <v>92</v>
      </c>
      <c r="H68" s="29"/>
      <c r="I68" s="26"/>
      <c r="J68" s="11"/>
      <c r="K68" s="26"/>
      <c r="L68"/>
      <c r="M68"/>
      <c r="N68"/>
      <c r="O68"/>
      <c r="P68"/>
      <c r="Q68"/>
      <c r="R68"/>
      <c r="S68"/>
    </row>
    <row r="69" spans="1:19" ht="12.75">
      <c r="A69" s="12"/>
      <c r="B69" s="15">
        <v>86</v>
      </c>
      <c r="C69" s="29"/>
      <c r="D69" s="12">
        <v>-89</v>
      </c>
      <c r="E69" s="13">
        <f>IF(E63=D59,D67,IF(E63=D67,D59,0))</f>
        <v>0</v>
      </c>
      <c r="F69" s="12">
        <v>-86</v>
      </c>
      <c r="G69" s="18">
        <f>IF(C69=B68,B70,IF(C69=B70,B68,0))</f>
        <v>0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8" t="str">
        <f>IF(C33=B32,B34,IF(C33=B34,B32,0))</f>
        <v>_</v>
      </c>
      <c r="C70" s="11"/>
      <c r="D70" s="11"/>
      <c r="E70" s="22" t="s">
        <v>49</v>
      </c>
      <c r="F70" s="11"/>
      <c r="G70" s="11"/>
      <c r="H70" s="12">
        <v>-93</v>
      </c>
      <c r="I70" s="13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6"/>
      <c r="F71" s="11"/>
      <c r="G71" s="12">
        <v>-91</v>
      </c>
      <c r="H71" s="13" t="str">
        <f>IF(H64=G63,G65,IF(H64=G65,G63,0))</f>
        <v>_</v>
      </c>
      <c r="I71" s="26"/>
      <c r="J71" s="60" t="s">
        <v>50</v>
      </c>
      <c r="K71" s="60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5">
        <v>90</v>
      </c>
      <c r="E72" s="28"/>
      <c r="F72" s="11"/>
      <c r="G72" s="11"/>
      <c r="H72" s="15">
        <v>94</v>
      </c>
      <c r="I72" s="30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8">
        <f>IF(D67=C65,C69,IF(D67=C69,C65,0))</f>
        <v>0</v>
      </c>
      <c r="E73" s="22" t="s">
        <v>51</v>
      </c>
      <c r="F73" s="11"/>
      <c r="G73" s="12">
        <v>-92</v>
      </c>
      <c r="H73" s="18">
        <f>IF(H68=G67,G69,IF(H68=G69,G67,0))</f>
        <v>0</v>
      </c>
      <c r="I73" s="26"/>
      <c r="J73" s="60" t="s">
        <v>52</v>
      </c>
      <c r="K73" s="60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4"/>
      <c r="D75" s="11"/>
      <c r="E75" s="22" t="s">
        <v>53</v>
      </c>
      <c r="F75" s="11"/>
      <c r="G75" s="24"/>
      <c r="H75" s="11"/>
      <c r="I75" s="26"/>
      <c r="J75" s="60" t="s">
        <v>54</v>
      </c>
      <c r="K75" s="60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59" t="str">
        <f>Сп6!A1</f>
        <v>Кубок Башкортостана 2011</v>
      </c>
      <c r="B1" s="59"/>
      <c r="C1" s="59"/>
      <c r="D1" s="59"/>
      <c r="E1" s="59"/>
      <c r="F1" s="59"/>
      <c r="G1" s="59"/>
    </row>
    <row r="2" spans="1:7" ht="15.75">
      <c r="A2" s="59" t="str">
        <f>Сп6!A2</f>
        <v>1/128 финала Турнира Международный олимпийский день</v>
      </c>
      <c r="B2" s="59"/>
      <c r="C2" s="59"/>
      <c r="D2" s="59"/>
      <c r="E2" s="59"/>
      <c r="F2" s="59"/>
      <c r="G2" s="59"/>
    </row>
    <row r="3" spans="1:7" ht="15.75">
      <c r="A3" s="58">
        <f>Сп6!A3</f>
        <v>40691</v>
      </c>
      <c r="B3" s="58"/>
      <c r="C3" s="58"/>
      <c r="D3" s="58"/>
      <c r="E3" s="58"/>
      <c r="F3" s="58"/>
      <c r="G3" s="58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Сп6!A7</f>
        <v>Коврижников Максим</v>
      </c>
      <c r="C5" s="11"/>
      <c r="D5" s="11"/>
      <c r="E5" s="11"/>
      <c r="F5" s="11"/>
      <c r="G5" s="1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0.5" customHeight="1">
      <c r="A6" s="11"/>
      <c r="B6" s="15">
        <v>1</v>
      </c>
      <c r="C6" s="16" t="s">
        <v>5</v>
      </c>
      <c r="D6" s="11"/>
      <c r="E6" s="17"/>
      <c r="F6" s="11"/>
      <c r="G6" s="1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0.5" customHeight="1">
      <c r="A7" s="12">
        <v>32</v>
      </c>
      <c r="B7" s="18" t="str">
        <f>Сп6!A38</f>
        <v>_</v>
      </c>
      <c r="C7" s="19"/>
      <c r="D7" s="11"/>
      <c r="E7" s="11"/>
      <c r="F7" s="11"/>
      <c r="G7" s="1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0.5" customHeight="1">
      <c r="A8" s="11"/>
      <c r="B8" s="11"/>
      <c r="C8" s="15">
        <v>17</v>
      </c>
      <c r="D8" s="16" t="s">
        <v>5</v>
      </c>
      <c r="E8" s="11"/>
      <c r="F8" s="11"/>
      <c r="G8" s="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0.5" customHeight="1">
      <c r="A9" s="12">
        <v>17</v>
      </c>
      <c r="B9" s="13" t="str">
        <f>Сп6!A23</f>
        <v>Рыжов Игорь</v>
      </c>
      <c r="C9" s="19"/>
      <c r="D9" s="19"/>
      <c r="E9" s="11"/>
      <c r="F9" s="11"/>
      <c r="G9" s="1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0.5" customHeight="1">
      <c r="A10" s="11"/>
      <c r="B10" s="15">
        <v>2</v>
      </c>
      <c r="C10" s="20" t="s">
        <v>20</v>
      </c>
      <c r="D10" s="19"/>
      <c r="E10" s="11"/>
      <c r="F10" s="11"/>
      <c r="G10" s="1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0.5" customHeight="1">
      <c r="A11" s="12">
        <v>16</v>
      </c>
      <c r="B11" s="18" t="str">
        <f>Сп6!A22</f>
        <v>Гарипов Радим</v>
      </c>
      <c r="C11" s="11"/>
      <c r="D11" s="19"/>
      <c r="E11" s="11"/>
      <c r="F11" s="11"/>
      <c r="G11" s="1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0.5" customHeight="1">
      <c r="A12" s="11"/>
      <c r="B12" s="11"/>
      <c r="C12" s="11"/>
      <c r="D12" s="15">
        <v>25</v>
      </c>
      <c r="E12" s="16" t="s">
        <v>5</v>
      </c>
      <c r="F12" s="11"/>
      <c r="G12" s="21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" customHeight="1">
      <c r="A13" s="12">
        <v>9</v>
      </c>
      <c r="B13" s="13" t="str">
        <f>Сп6!A15</f>
        <v>Мохова Ирина</v>
      </c>
      <c r="C13" s="11"/>
      <c r="D13" s="19"/>
      <c r="E13" s="19"/>
      <c r="F13" s="11"/>
      <c r="G13" s="2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2" customHeight="1">
      <c r="A14" s="11"/>
      <c r="B14" s="15">
        <v>3</v>
      </c>
      <c r="C14" s="16" t="s">
        <v>13</v>
      </c>
      <c r="D14" s="19"/>
      <c r="E14" s="19"/>
      <c r="F14" s="11"/>
      <c r="G14" s="2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" customHeight="1">
      <c r="A15" s="12">
        <v>24</v>
      </c>
      <c r="B15" s="18" t="str">
        <f>Сп6!A30</f>
        <v>_</v>
      </c>
      <c r="C15" s="19"/>
      <c r="D15" s="19"/>
      <c r="E15" s="19"/>
      <c r="F15" s="11"/>
      <c r="G15" s="21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" customHeight="1">
      <c r="A16" s="11"/>
      <c r="B16" s="11"/>
      <c r="C16" s="15">
        <v>18</v>
      </c>
      <c r="D16" s="20" t="s">
        <v>12</v>
      </c>
      <c r="E16" s="19"/>
      <c r="F16" s="11"/>
      <c r="G16" s="2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2" customHeight="1">
      <c r="A17" s="12">
        <v>25</v>
      </c>
      <c r="B17" s="13" t="str">
        <f>Сп6!A31</f>
        <v>_</v>
      </c>
      <c r="C17" s="19"/>
      <c r="D17" s="11"/>
      <c r="E17" s="19"/>
      <c r="F17" s="11"/>
      <c r="G17" s="2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2" customHeight="1">
      <c r="A18" s="11"/>
      <c r="B18" s="15">
        <v>4</v>
      </c>
      <c r="C18" s="20" t="s">
        <v>12</v>
      </c>
      <c r="D18" s="11"/>
      <c r="E18" s="19"/>
      <c r="F18" s="11"/>
      <c r="G18" s="11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" customHeight="1">
      <c r="A19" s="12">
        <v>8</v>
      </c>
      <c r="B19" s="18" t="str">
        <f>Сп6!A14</f>
        <v>Шайхитдинов Урал</v>
      </c>
      <c r="C19" s="11"/>
      <c r="D19" s="11"/>
      <c r="E19" s="19"/>
      <c r="F19" s="11"/>
      <c r="G19" s="11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" customHeight="1">
      <c r="A20" s="11"/>
      <c r="B20" s="11"/>
      <c r="C20" s="11"/>
      <c r="D20" s="11"/>
      <c r="E20" s="15">
        <v>29</v>
      </c>
      <c r="F20" s="16" t="s">
        <v>5</v>
      </c>
      <c r="G20" s="1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" customHeight="1">
      <c r="A21" s="12">
        <v>5</v>
      </c>
      <c r="B21" s="13" t="str">
        <f>Сп6!A11</f>
        <v>Зайнитдинова Галия</v>
      </c>
      <c r="C21" s="11"/>
      <c r="D21" s="11"/>
      <c r="E21" s="19"/>
      <c r="F21" s="19"/>
      <c r="G21" s="1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" customHeight="1">
      <c r="A22" s="11"/>
      <c r="B22" s="15">
        <v>5</v>
      </c>
      <c r="C22" s="16" t="s">
        <v>9</v>
      </c>
      <c r="D22" s="11"/>
      <c r="E22" s="19"/>
      <c r="F22" s="19"/>
      <c r="G22" s="1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" customHeight="1">
      <c r="A23" s="12">
        <v>28</v>
      </c>
      <c r="B23" s="18" t="str">
        <f>Сп6!A34</f>
        <v>_</v>
      </c>
      <c r="C23" s="19"/>
      <c r="D23" s="11"/>
      <c r="E23" s="19"/>
      <c r="F23" s="19"/>
      <c r="G23" s="11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" customHeight="1">
      <c r="A24" s="11"/>
      <c r="B24" s="11"/>
      <c r="C24" s="15">
        <v>19</v>
      </c>
      <c r="D24" s="16" t="s">
        <v>9</v>
      </c>
      <c r="E24" s="19"/>
      <c r="F24" s="19"/>
      <c r="G24" s="11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" customHeight="1">
      <c r="A25" s="12">
        <v>21</v>
      </c>
      <c r="B25" s="13" t="str">
        <f>Сп6!A27</f>
        <v>_</v>
      </c>
      <c r="C25" s="19"/>
      <c r="D25" s="19"/>
      <c r="E25" s="19"/>
      <c r="F25" s="19"/>
      <c r="G25" s="11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" customHeight="1">
      <c r="A26" s="11"/>
      <c r="B26" s="15">
        <v>6</v>
      </c>
      <c r="C26" s="20" t="s">
        <v>16</v>
      </c>
      <c r="D26" s="19"/>
      <c r="E26" s="19"/>
      <c r="F26" s="19"/>
      <c r="G26" s="11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" customHeight="1">
      <c r="A27" s="12">
        <v>12</v>
      </c>
      <c r="B27" s="18" t="str">
        <f>Сп6!A18</f>
        <v>Бахтияров Даян</v>
      </c>
      <c r="C27" s="11"/>
      <c r="D27" s="19"/>
      <c r="E27" s="19"/>
      <c r="F27" s="19"/>
      <c r="G27" s="11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12" customHeight="1">
      <c r="A28" s="11"/>
      <c r="B28" s="11"/>
      <c r="C28" s="11"/>
      <c r="D28" s="15">
        <v>26</v>
      </c>
      <c r="E28" s="20" t="s">
        <v>8</v>
      </c>
      <c r="F28" s="19"/>
      <c r="G28" s="11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12" customHeight="1">
      <c r="A29" s="12">
        <v>13</v>
      </c>
      <c r="B29" s="13" t="str">
        <f>Сп6!A19</f>
        <v>Равчеева Анастасия</v>
      </c>
      <c r="C29" s="11"/>
      <c r="D29" s="19"/>
      <c r="E29" s="11"/>
      <c r="F29" s="19"/>
      <c r="G29" s="11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2" customHeight="1">
      <c r="A30" s="11"/>
      <c r="B30" s="15">
        <v>7</v>
      </c>
      <c r="C30" s="16" t="s">
        <v>17</v>
      </c>
      <c r="D30" s="19"/>
      <c r="E30" s="11"/>
      <c r="F30" s="19"/>
      <c r="G30" s="1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12" customHeight="1">
      <c r="A31" s="12">
        <v>20</v>
      </c>
      <c r="B31" s="18" t="str">
        <f>Сп6!A26</f>
        <v>_</v>
      </c>
      <c r="C31" s="19"/>
      <c r="D31" s="19"/>
      <c r="E31" s="11"/>
      <c r="F31" s="19"/>
      <c r="G31" s="11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2" customHeight="1">
      <c r="A32" s="11"/>
      <c r="B32" s="11"/>
      <c r="C32" s="15">
        <v>20</v>
      </c>
      <c r="D32" s="20" t="s">
        <v>8</v>
      </c>
      <c r="E32" s="11"/>
      <c r="F32" s="19"/>
      <c r="G32" s="11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12" customHeight="1">
      <c r="A33" s="12">
        <v>29</v>
      </c>
      <c r="B33" s="13" t="str">
        <f>Сп6!A35</f>
        <v>_</v>
      </c>
      <c r="C33" s="19"/>
      <c r="D33" s="11"/>
      <c r="E33" s="11"/>
      <c r="F33" s="19"/>
      <c r="G33" s="11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12" customHeight="1">
      <c r="A34" s="11"/>
      <c r="B34" s="15">
        <v>8</v>
      </c>
      <c r="C34" s="20" t="s">
        <v>8</v>
      </c>
      <c r="D34" s="11"/>
      <c r="E34" s="11"/>
      <c r="F34" s="19"/>
      <c r="G34" s="11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ht="12" customHeight="1">
      <c r="A35" s="12">
        <v>4</v>
      </c>
      <c r="B35" s="18" t="str">
        <f>Сп6!A10</f>
        <v>Корнилаев Никита</v>
      </c>
      <c r="C35" s="11"/>
      <c r="D35" s="11"/>
      <c r="E35" s="11"/>
      <c r="F35" s="19"/>
      <c r="G35" s="11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" customHeight="1">
      <c r="A36" s="11"/>
      <c r="B36" s="11"/>
      <c r="C36" s="11"/>
      <c r="D36" s="11"/>
      <c r="E36" s="11"/>
      <c r="F36" s="15">
        <v>31</v>
      </c>
      <c r="G36" s="16" t="s">
        <v>5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" customHeight="1">
      <c r="A37" s="12">
        <v>3</v>
      </c>
      <c r="B37" s="13" t="str">
        <f>Сп6!A9</f>
        <v>Антонян Ваге</v>
      </c>
      <c r="C37" s="11"/>
      <c r="D37" s="11"/>
      <c r="E37" s="11"/>
      <c r="F37" s="19"/>
      <c r="G37" s="22" t="s">
        <v>23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" customHeight="1">
      <c r="A38" s="11"/>
      <c r="B38" s="15">
        <v>9</v>
      </c>
      <c r="C38" s="16" t="s">
        <v>7</v>
      </c>
      <c r="D38" s="11"/>
      <c r="E38" s="11"/>
      <c r="F38" s="19"/>
      <c r="G38" s="11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" customHeight="1">
      <c r="A39" s="12">
        <v>30</v>
      </c>
      <c r="B39" s="18" t="str">
        <f>Сп6!A36</f>
        <v>_</v>
      </c>
      <c r="C39" s="19"/>
      <c r="D39" s="11"/>
      <c r="E39" s="11"/>
      <c r="F39" s="19"/>
      <c r="G39" s="11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" customHeight="1">
      <c r="A40" s="11"/>
      <c r="B40" s="11"/>
      <c r="C40" s="15">
        <v>21</v>
      </c>
      <c r="D40" s="16" t="s">
        <v>7</v>
      </c>
      <c r="E40" s="11"/>
      <c r="F40" s="19"/>
      <c r="G40" s="11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" customHeight="1">
      <c r="A41" s="12">
        <v>19</v>
      </c>
      <c r="B41" s="13" t="str">
        <f>Сп6!A25</f>
        <v>_</v>
      </c>
      <c r="C41" s="19"/>
      <c r="D41" s="19"/>
      <c r="E41" s="11"/>
      <c r="F41" s="19"/>
      <c r="G41" s="1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" customHeight="1">
      <c r="A42" s="11"/>
      <c r="B42" s="15">
        <v>10</v>
      </c>
      <c r="C42" s="20" t="s">
        <v>18</v>
      </c>
      <c r="D42" s="19"/>
      <c r="E42" s="11"/>
      <c r="F42" s="19"/>
      <c r="G42" s="11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" customHeight="1">
      <c r="A43" s="12">
        <v>14</v>
      </c>
      <c r="B43" s="18" t="str">
        <f>Сп6!A20</f>
        <v>Тришкин Клим</v>
      </c>
      <c r="C43" s="11"/>
      <c r="D43" s="19"/>
      <c r="E43" s="11"/>
      <c r="F43" s="19"/>
      <c r="G43" s="11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" customHeight="1">
      <c r="A44" s="11"/>
      <c r="B44" s="11"/>
      <c r="C44" s="11"/>
      <c r="D44" s="15">
        <v>27</v>
      </c>
      <c r="E44" s="16" t="s">
        <v>7</v>
      </c>
      <c r="F44" s="19"/>
      <c r="G44" s="11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ht="12" customHeight="1">
      <c r="A45" s="12">
        <v>11</v>
      </c>
      <c r="B45" s="13" t="str">
        <f>Сп6!A17</f>
        <v>Машковский Владислав</v>
      </c>
      <c r="C45" s="11"/>
      <c r="D45" s="19"/>
      <c r="E45" s="19"/>
      <c r="F45" s="19"/>
      <c r="G45" s="1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ht="12" customHeight="1">
      <c r="A46" s="11"/>
      <c r="B46" s="15">
        <v>11</v>
      </c>
      <c r="C46" s="16" t="s">
        <v>15</v>
      </c>
      <c r="D46" s="19"/>
      <c r="E46" s="19"/>
      <c r="F46" s="19"/>
      <c r="G46" s="11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ht="12" customHeight="1">
      <c r="A47" s="12">
        <v>22</v>
      </c>
      <c r="B47" s="18" t="str">
        <f>Сп6!A28</f>
        <v>_</v>
      </c>
      <c r="C47" s="19"/>
      <c r="D47" s="19"/>
      <c r="E47" s="19"/>
      <c r="F47" s="19"/>
      <c r="G47" s="11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ht="12" customHeight="1">
      <c r="A48" s="11"/>
      <c r="B48" s="11"/>
      <c r="C48" s="15">
        <v>22</v>
      </c>
      <c r="D48" s="20" t="s">
        <v>10</v>
      </c>
      <c r="E48" s="19"/>
      <c r="F48" s="19"/>
      <c r="G48" s="11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ht="12" customHeight="1">
      <c r="A49" s="12">
        <v>27</v>
      </c>
      <c r="B49" s="13" t="str">
        <f>Сп6!A33</f>
        <v>_</v>
      </c>
      <c r="C49" s="19"/>
      <c r="D49" s="11"/>
      <c r="E49" s="19"/>
      <c r="F49" s="19"/>
      <c r="G49" s="11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ht="12" customHeight="1">
      <c r="A50" s="11"/>
      <c r="B50" s="15">
        <v>12</v>
      </c>
      <c r="C50" s="20" t="s">
        <v>10</v>
      </c>
      <c r="D50" s="11"/>
      <c r="E50" s="19"/>
      <c r="F50" s="19"/>
      <c r="G50" s="11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ht="12" customHeight="1">
      <c r="A51" s="12">
        <v>6</v>
      </c>
      <c r="B51" s="18" t="str">
        <f>Сп6!A12</f>
        <v>Хафизов Булат</v>
      </c>
      <c r="C51" s="11"/>
      <c r="D51" s="11"/>
      <c r="E51" s="19"/>
      <c r="F51" s="19"/>
      <c r="G51" s="11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12" customHeight="1">
      <c r="A52" s="11"/>
      <c r="B52" s="11"/>
      <c r="C52" s="11"/>
      <c r="D52" s="11"/>
      <c r="E52" s="15">
        <v>30</v>
      </c>
      <c r="F52" s="20" t="s">
        <v>7</v>
      </c>
      <c r="G52" s="11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ht="12" customHeight="1">
      <c r="A53" s="12">
        <v>7</v>
      </c>
      <c r="B53" s="13" t="str">
        <f>Сп6!A13</f>
        <v>Русаков Никита</v>
      </c>
      <c r="C53" s="11"/>
      <c r="D53" s="11"/>
      <c r="E53" s="19"/>
      <c r="F53" s="11"/>
      <c r="G53" s="11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ht="12" customHeight="1">
      <c r="A54" s="11"/>
      <c r="B54" s="15">
        <v>13</v>
      </c>
      <c r="C54" s="16" t="s">
        <v>11</v>
      </c>
      <c r="D54" s="11"/>
      <c r="E54" s="19"/>
      <c r="F54" s="11"/>
      <c r="G54" s="11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ht="12" customHeight="1">
      <c r="A55" s="12">
        <v>26</v>
      </c>
      <c r="B55" s="18" t="str">
        <f>Сп6!A32</f>
        <v>_</v>
      </c>
      <c r="C55" s="19"/>
      <c r="D55" s="11"/>
      <c r="E55" s="19"/>
      <c r="F55" s="11"/>
      <c r="G55" s="11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ht="12" customHeight="1">
      <c r="A56" s="11"/>
      <c r="B56" s="11"/>
      <c r="C56" s="15">
        <v>23</v>
      </c>
      <c r="D56" s="16" t="s">
        <v>14</v>
      </c>
      <c r="E56" s="19"/>
      <c r="F56" s="23">
        <v>-31</v>
      </c>
      <c r="G56" s="13" t="str">
        <f>IF(G36=F20,F52,IF(G36=F52,F20,0))</f>
        <v>Антонян Ваге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2" customHeight="1">
      <c r="A57" s="12">
        <v>23</v>
      </c>
      <c r="B57" s="13" t="str">
        <f>Сп6!A29</f>
        <v>_</v>
      </c>
      <c r="C57" s="19"/>
      <c r="D57" s="19"/>
      <c r="E57" s="19"/>
      <c r="F57" s="11"/>
      <c r="G57" s="22" t="s">
        <v>24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ht="12" customHeight="1">
      <c r="A58" s="11"/>
      <c r="B58" s="15">
        <v>14</v>
      </c>
      <c r="C58" s="20" t="s">
        <v>14</v>
      </c>
      <c r="D58" s="19"/>
      <c r="E58" s="19"/>
      <c r="F58" s="11"/>
      <c r="G58" s="11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2" customHeight="1">
      <c r="A59" s="12">
        <v>10</v>
      </c>
      <c r="B59" s="18" t="str">
        <f>Сп6!A16</f>
        <v>Мальков Филипп</v>
      </c>
      <c r="C59" s="11"/>
      <c r="D59" s="19"/>
      <c r="E59" s="19"/>
      <c r="F59" s="11"/>
      <c r="G59" s="11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2" customHeight="1">
      <c r="A60" s="11"/>
      <c r="B60" s="11"/>
      <c r="C60" s="11"/>
      <c r="D60" s="15">
        <v>28</v>
      </c>
      <c r="E60" s="20" t="s">
        <v>6</v>
      </c>
      <c r="F60" s="11"/>
      <c r="G60" s="11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2" customHeight="1">
      <c r="A61" s="12">
        <v>15</v>
      </c>
      <c r="B61" s="13" t="str">
        <f>Сп6!A21</f>
        <v>Хабибуллина Эльвина</v>
      </c>
      <c r="C61" s="11"/>
      <c r="D61" s="19"/>
      <c r="E61" s="11"/>
      <c r="F61" s="11"/>
      <c r="G61" s="11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12" customHeight="1">
      <c r="A62" s="11"/>
      <c r="B62" s="15">
        <v>15</v>
      </c>
      <c r="C62" s="16" t="s">
        <v>19</v>
      </c>
      <c r="D62" s="19"/>
      <c r="E62" s="12">
        <v>-58</v>
      </c>
      <c r="F62" s="13" t="str">
        <f>IF(6стр2!H14=6стр2!G10,6стр2!G18,IF(6стр2!H14=6стр2!G18,6стр2!G10,0))</f>
        <v>Хабибуллин Мухаммет</v>
      </c>
      <c r="G62" s="11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ht="12" customHeight="1">
      <c r="A63" s="12">
        <v>18</v>
      </c>
      <c r="B63" s="18" t="str">
        <f>Сп6!A24</f>
        <v>_</v>
      </c>
      <c r="C63" s="19"/>
      <c r="D63" s="19"/>
      <c r="E63" s="11"/>
      <c r="F63" s="15">
        <v>61</v>
      </c>
      <c r="G63" s="16" t="s">
        <v>6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ht="12" customHeight="1">
      <c r="A64" s="11"/>
      <c r="B64" s="11"/>
      <c r="C64" s="15">
        <v>24</v>
      </c>
      <c r="D64" s="20" t="s">
        <v>6</v>
      </c>
      <c r="E64" s="12">
        <v>-59</v>
      </c>
      <c r="F64" s="18" t="str">
        <f>IF(6стр2!H30=6стр2!G26,6стр2!G34,IF(6стр2!H30=6стр2!G34,6стр2!G26,0))</f>
        <v>Мохова Ирина</v>
      </c>
      <c r="G64" s="22" t="s">
        <v>25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ht="12" customHeight="1">
      <c r="A65" s="12">
        <v>31</v>
      </c>
      <c r="B65" s="13" t="str">
        <f>Сп6!A37</f>
        <v>_</v>
      </c>
      <c r="C65" s="19"/>
      <c r="D65" s="11"/>
      <c r="E65" s="11"/>
      <c r="F65" s="12">
        <v>-61</v>
      </c>
      <c r="G65" s="13" t="str">
        <f>IF(G63=F62,F64,IF(G63=F64,F62,0))</f>
        <v>Мохова Ирина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ht="12" customHeight="1">
      <c r="A66" s="11"/>
      <c r="B66" s="15">
        <v>16</v>
      </c>
      <c r="C66" s="20" t="s">
        <v>6</v>
      </c>
      <c r="D66" s="11"/>
      <c r="E66" s="11"/>
      <c r="F66" s="11"/>
      <c r="G66" s="22" t="s">
        <v>26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2" customHeight="1">
      <c r="A67" s="12">
        <v>2</v>
      </c>
      <c r="B67" s="18" t="str">
        <f>Сп6!A8</f>
        <v>Хабибуллин Мухаммет</v>
      </c>
      <c r="C67" s="11"/>
      <c r="D67" s="11"/>
      <c r="E67" s="12">
        <v>-56</v>
      </c>
      <c r="F67" s="13" t="str">
        <f>IF(6стр2!G10=6стр2!F6,6стр2!F14,IF(6стр2!G10=6стр2!F14,6стр2!F6,0))</f>
        <v>Зайнитдинова Галия</v>
      </c>
      <c r="G67" s="11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12" customHeight="1">
      <c r="A68" s="11"/>
      <c r="B68" s="11"/>
      <c r="C68" s="11"/>
      <c r="D68" s="11"/>
      <c r="E68" s="11"/>
      <c r="F68" s="15">
        <v>62</v>
      </c>
      <c r="G68" s="16" t="s">
        <v>9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" customHeight="1">
      <c r="A69" s="12">
        <v>-52</v>
      </c>
      <c r="B69" s="13" t="str">
        <f>IF(6стр2!F6=6стр2!E4,6стр2!E8,IF(6стр2!F6=6стр2!E8,6стр2!E4,0))</f>
        <v>Шайхитдинов Урал</v>
      </c>
      <c r="C69" s="11"/>
      <c r="D69" s="11"/>
      <c r="E69" s="12">
        <v>-57</v>
      </c>
      <c r="F69" s="18" t="str">
        <f>IF(6стр2!G26=6стр2!F22,6стр2!F30,IF(6стр2!G26=6стр2!F30,6стр2!F22,0))</f>
        <v>Хафизов Булат</v>
      </c>
      <c r="G69" s="22" t="s">
        <v>27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2" customHeight="1">
      <c r="A70" s="11"/>
      <c r="B70" s="15">
        <v>63</v>
      </c>
      <c r="C70" s="16" t="s">
        <v>12</v>
      </c>
      <c r="D70" s="11"/>
      <c r="E70" s="11"/>
      <c r="F70" s="12">
        <v>-62</v>
      </c>
      <c r="G70" s="13" t="str">
        <f>IF(G68=F67,F69,IF(G68=F69,F67,0))</f>
        <v>Хафизов Булат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12" customHeight="1">
      <c r="A71" s="12">
        <v>-53</v>
      </c>
      <c r="B71" s="18" t="str">
        <f>IF(6стр2!F14=6стр2!E12,6стр2!E16,IF(6стр2!F14=6стр2!E16,6стр2!E12,0))</f>
        <v>Машковский Владислав</v>
      </c>
      <c r="C71" s="19"/>
      <c r="D71" s="24"/>
      <c r="E71" s="11"/>
      <c r="F71" s="11"/>
      <c r="G71" s="22" t="s">
        <v>28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12" customHeight="1">
      <c r="A72" s="11"/>
      <c r="B72" s="11"/>
      <c r="C72" s="15">
        <v>65</v>
      </c>
      <c r="D72" s="16" t="s">
        <v>12</v>
      </c>
      <c r="E72" s="12">
        <v>-63</v>
      </c>
      <c r="F72" s="13" t="str">
        <f>IF(C70=B69,B71,IF(C70=B71,B69,0))</f>
        <v>Машковский Владислав</v>
      </c>
      <c r="G72" s="11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12" customHeight="1">
      <c r="A73" s="12">
        <v>-54</v>
      </c>
      <c r="B73" s="13" t="str">
        <f>IF(6стр2!F22=6стр2!E20,6стр2!E24,IF(6стр2!F22=6стр2!E24,6стр2!E20,0))</f>
        <v>Равчеева Анастасия</v>
      </c>
      <c r="C73" s="19"/>
      <c r="D73" s="25" t="s">
        <v>29</v>
      </c>
      <c r="E73" s="11"/>
      <c r="F73" s="15">
        <v>66</v>
      </c>
      <c r="G73" s="16" t="s">
        <v>17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12" customHeight="1">
      <c r="A74" s="11"/>
      <c r="B74" s="15">
        <v>64</v>
      </c>
      <c r="C74" s="20" t="s">
        <v>14</v>
      </c>
      <c r="D74" s="26"/>
      <c r="E74" s="12">
        <v>-64</v>
      </c>
      <c r="F74" s="18" t="str">
        <f>IF(C74=B73,B75,IF(C74=B75,B73,0))</f>
        <v>Равчеева Анастасия</v>
      </c>
      <c r="G74" s="22" t="s">
        <v>30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12" customHeight="1">
      <c r="A75" s="12">
        <v>-55</v>
      </c>
      <c r="B75" s="18" t="str">
        <f>IF(6стр2!F30=6стр2!E28,6стр2!E32,IF(6стр2!F30=6стр2!E32,6стр2!E28,0))</f>
        <v>Мальков Филипп</v>
      </c>
      <c r="C75" s="12">
        <v>-65</v>
      </c>
      <c r="D75" s="13" t="str">
        <f>IF(D72=C70,C74,IF(D72=C74,C70,0))</f>
        <v>Мальков Филипп</v>
      </c>
      <c r="E75" s="11"/>
      <c r="F75" s="12">
        <v>-66</v>
      </c>
      <c r="G75" s="13" t="str">
        <f>IF(G73=F72,F74,IF(G73=F74,F72,0))</f>
        <v>Машковский Владислав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12" customHeight="1">
      <c r="A76" s="11"/>
      <c r="B76" s="11"/>
      <c r="C76" s="11"/>
      <c r="D76" s="22" t="s">
        <v>31</v>
      </c>
      <c r="E76" s="11"/>
      <c r="F76" s="11"/>
      <c r="G76" s="22" t="s">
        <v>32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8:19" ht="9" customHeight="1"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8:19" ht="9" customHeight="1"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9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27" customWidth="1"/>
    <col min="2" max="2" width="13.875" style="27" customWidth="1"/>
    <col min="3" max="8" width="12.75390625" style="27" customWidth="1"/>
    <col min="9" max="11" width="6.75390625" style="27" customWidth="1"/>
    <col min="12" max="16384" width="9.125" style="27" customWidth="1"/>
  </cols>
  <sheetData>
    <row r="1" spans="1:11" ht="15.75">
      <c r="A1" s="61" t="str">
        <f>Сп6!A1</f>
        <v>Кубок Башкортостана 2011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5.75">
      <c r="A2" s="59" t="str">
        <f>Сп6!A2</f>
        <v>1/128 финала Турнира Международный олимпийский день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8">
        <f>Сп6!A3</f>
        <v>40691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9" ht="12.75">
      <c r="A4" s="12">
        <v>-1</v>
      </c>
      <c r="B4" s="13" t="str">
        <f>IF(6стр1!C6=6стр1!B5,6стр1!B7,IF(6стр1!C6=6стр1!B7,6стр1!B5,0))</f>
        <v>_</v>
      </c>
      <c r="C4" s="11"/>
      <c r="D4" s="12">
        <v>-25</v>
      </c>
      <c r="E4" s="13" t="str">
        <f>IF(6стр1!E12=6стр1!D8,6стр1!D16,IF(6стр1!E12=6стр1!D16,6стр1!D8,0))</f>
        <v>Шайхитдинов Урал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5">
        <v>32</v>
      </c>
      <c r="C5" s="28" t="s">
        <v>21</v>
      </c>
      <c r="D5" s="11"/>
      <c r="E5" s="19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8" t="str">
        <f>IF(6стр1!C10=6стр1!B9,6стр1!B11,IF(6стр1!C10=6стр1!B11,6стр1!B9,0))</f>
        <v>Рыжов Игорь</v>
      </c>
      <c r="C6" s="15">
        <v>40</v>
      </c>
      <c r="D6" s="28" t="s">
        <v>19</v>
      </c>
      <c r="E6" s="15">
        <v>52</v>
      </c>
      <c r="F6" s="28" t="s">
        <v>19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8" t="str">
        <f>IF(6стр1!D64=6стр1!C62,6стр1!C66,IF(6стр1!D64=6стр1!C66,6стр1!C62,0))</f>
        <v>Хабибуллина Эльвина</v>
      </c>
      <c r="D7" s="19"/>
      <c r="E7" s="19"/>
      <c r="F7" s="19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IF(6стр1!C14=6стр1!B13,6стр1!B15,IF(6стр1!C14=6стр1!B15,6стр1!B13,0))</f>
        <v>_</v>
      </c>
      <c r="C8" s="11"/>
      <c r="D8" s="15">
        <v>48</v>
      </c>
      <c r="E8" s="29" t="s">
        <v>19</v>
      </c>
      <c r="F8" s="19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5">
        <v>33</v>
      </c>
      <c r="C9" s="28"/>
      <c r="D9" s="19"/>
      <c r="E9" s="24"/>
      <c r="F9" s="19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8" t="str">
        <f>IF(6стр1!C18=6стр1!B17,6стр1!B19,IF(6стр1!C18=6стр1!B19,6стр1!B17,0))</f>
        <v>_</v>
      </c>
      <c r="C10" s="15">
        <v>41</v>
      </c>
      <c r="D10" s="29" t="s">
        <v>11</v>
      </c>
      <c r="E10" s="24"/>
      <c r="F10" s="15">
        <v>56</v>
      </c>
      <c r="G10" s="28" t="s">
        <v>19</v>
      </c>
      <c r="H10" s="24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8" t="str">
        <f>IF(6стр1!D56=6стр1!C54,6стр1!C58,IF(6стр1!D56=6стр1!C58,6стр1!C54,0))</f>
        <v>Русаков Никита</v>
      </c>
      <c r="D11" s="11"/>
      <c r="E11" s="24"/>
      <c r="F11" s="19"/>
      <c r="G11" s="19"/>
      <c r="H11" s="24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IF(6стр1!C22=6стр1!B21,6стр1!B23,IF(6стр1!C22=6стр1!B23,6стр1!B21,0))</f>
        <v>_</v>
      </c>
      <c r="C12" s="11"/>
      <c r="D12" s="12">
        <v>-26</v>
      </c>
      <c r="E12" s="13" t="str">
        <f>IF(6стр1!E28=6стр1!D24,6стр1!D32,IF(6стр1!E28=6стр1!D32,6стр1!D24,0))</f>
        <v>Зайнитдинова Галия</v>
      </c>
      <c r="F12" s="19"/>
      <c r="G12" s="19"/>
      <c r="H12" s="24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5">
        <v>34</v>
      </c>
      <c r="C13" s="28"/>
      <c r="D13" s="11"/>
      <c r="E13" s="19"/>
      <c r="F13" s="19"/>
      <c r="G13" s="19"/>
      <c r="H13" s="24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8" t="str">
        <f>IF(6стр1!C26=6стр1!B25,6стр1!B27,IF(6стр1!C26=6стр1!B27,6стр1!B25,0))</f>
        <v>_</v>
      </c>
      <c r="C14" s="15">
        <v>42</v>
      </c>
      <c r="D14" s="28" t="s">
        <v>15</v>
      </c>
      <c r="E14" s="15">
        <v>53</v>
      </c>
      <c r="F14" s="29" t="s">
        <v>9</v>
      </c>
      <c r="G14" s="15">
        <v>58</v>
      </c>
      <c r="H14" s="28" t="s">
        <v>19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8" t="str">
        <f>IF(6стр1!D48=6стр1!C46,6стр1!C50,IF(6стр1!D48=6стр1!C50,6стр1!C46,0))</f>
        <v>Машковский Владислав</v>
      </c>
      <c r="D15" s="19"/>
      <c r="E15" s="19"/>
      <c r="F15" s="11"/>
      <c r="G15" s="19"/>
      <c r="H15" s="19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IF(6стр1!C30=6стр1!B29,6стр1!B31,IF(6стр1!C30=6стр1!B31,6стр1!B29,0))</f>
        <v>_</v>
      </c>
      <c r="C16" s="11"/>
      <c r="D16" s="15">
        <v>49</v>
      </c>
      <c r="E16" s="29" t="s">
        <v>15</v>
      </c>
      <c r="F16" s="11"/>
      <c r="G16" s="19"/>
      <c r="H16" s="19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5">
        <v>35</v>
      </c>
      <c r="C17" s="28"/>
      <c r="D17" s="19"/>
      <c r="E17" s="24"/>
      <c r="F17" s="11"/>
      <c r="G17" s="19"/>
      <c r="H17" s="19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8" t="str">
        <f>IF(6стр1!C34=6стр1!B33,6стр1!B35,IF(6стр1!C34=6стр1!B35,6стр1!B33,0))</f>
        <v>_</v>
      </c>
      <c r="C18" s="15">
        <v>43</v>
      </c>
      <c r="D18" s="29" t="s">
        <v>18</v>
      </c>
      <c r="E18" s="24"/>
      <c r="F18" s="12">
        <v>-30</v>
      </c>
      <c r="G18" s="18" t="str">
        <f>IF(6стр1!F52=6стр1!E44,6стр1!E60,IF(6стр1!F52=6стр1!E60,6стр1!E44,0))</f>
        <v>Хабибуллин Мухаммет</v>
      </c>
      <c r="H18" s="19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3">
        <v>-21</v>
      </c>
      <c r="C19" s="18" t="str">
        <f>IF(6стр1!D40=6стр1!C38,6стр1!C42,IF(6стр1!D40=6стр1!C42,6стр1!C38,0))</f>
        <v>Тришкин Клим</v>
      </c>
      <c r="D19" s="11"/>
      <c r="E19" s="24"/>
      <c r="F19" s="11"/>
      <c r="G19" s="24"/>
      <c r="H19" s="19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IF(6стр1!C38=6стр1!B37,6стр1!B39,IF(6стр1!C38=6стр1!B39,6стр1!B37,0))</f>
        <v>_</v>
      </c>
      <c r="C20" s="11"/>
      <c r="D20" s="12">
        <v>-27</v>
      </c>
      <c r="E20" s="13" t="str">
        <f>IF(6стр1!E44=6стр1!D40,6стр1!D48,IF(6стр1!E44=6стр1!D48,6стр1!D40,0))</f>
        <v>Хафизов Булат</v>
      </c>
      <c r="F20" s="11"/>
      <c r="G20" s="24"/>
      <c r="H20" s="19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5">
        <v>36</v>
      </c>
      <c r="C21" s="28"/>
      <c r="D21" s="11"/>
      <c r="E21" s="19"/>
      <c r="F21" s="11"/>
      <c r="G21" s="24"/>
      <c r="H21" s="19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8" t="str">
        <f>IF(6стр1!C42=6стр1!B41,6стр1!B43,IF(6стр1!C42=6стр1!B43,6стр1!B41,0))</f>
        <v>_</v>
      </c>
      <c r="C22" s="15">
        <v>44</v>
      </c>
      <c r="D22" s="28" t="s">
        <v>17</v>
      </c>
      <c r="E22" s="15">
        <v>54</v>
      </c>
      <c r="F22" s="28" t="s">
        <v>10</v>
      </c>
      <c r="G22" s="24"/>
      <c r="H22" s="15">
        <v>60</v>
      </c>
      <c r="I22" s="30" t="s">
        <v>19</v>
      </c>
      <c r="J22" s="28"/>
      <c r="K22" s="28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8" t="str">
        <f>IF(6стр1!D32=6стр1!C30,6стр1!C34,IF(6стр1!D32=6стр1!C34,6стр1!C30,0))</f>
        <v>Равчеева Анастасия</v>
      </c>
      <c r="D23" s="19"/>
      <c r="E23" s="19"/>
      <c r="F23" s="19"/>
      <c r="G23" s="24"/>
      <c r="H23" s="19"/>
      <c r="I23" s="26"/>
      <c r="J23" s="60" t="s">
        <v>33</v>
      </c>
      <c r="K23" s="60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IF(6стр1!C46=6стр1!B45,6стр1!B47,IF(6стр1!C46=6стр1!B47,6стр1!B45,0))</f>
        <v>_</v>
      </c>
      <c r="C24" s="11"/>
      <c r="D24" s="15">
        <v>50</v>
      </c>
      <c r="E24" s="29" t="s">
        <v>17</v>
      </c>
      <c r="F24" s="19"/>
      <c r="G24" s="24"/>
      <c r="H24" s="19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5">
        <v>37</v>
      </c>
      <c r="C25" s="28"/>
      <c r="D25" s="19"/>
      <c r="E25" s="24"/>
      <c r="F25" s="19"/>
      <c r="G25" s="24"/>
      <c r="H25" s="19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8" t="str">
        <f>IF(6стр1!C50=6стр1!B49,6стр1!B51,IF(6стр1!C50=6стр1!B51,6стр1!B49,0))</f>
        <v>_</v>
      </c>
      <c r="C26" s="15">
        <v>45</v>
      </c>
      <c r="D26" s="29" t="s">
        <v>16</v>
      </c>
      <c r="E26" s="24"/>
      <c r="F26" s="15">
        <v>57</v>
      </c>
      <c r="G26" s="28" t="s">
        <v>13</v>
      </c>
      <c r="H26" s="19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8" t="str">
        <f>IF(6стр1!D24=6стр1!C22,6стр1!C26,IF(6стр1!D24=6стр1!C26,6стр1!C22,0))</f>
        <v>Бахтияров Даян</v>
      </c>
      <c r="D27" s="11"/>
      <c r="E27" s="24"/>
      <c r="F27" s="19"/>
      <c r="G27" s="19"/>
      <c r="H27" s="19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IF(6стр1!C54=6стр1!B53,6стр1!B55,IF(6стр1!C54=6стр1!B55,6стр1!B53,0))</f>
        <v>_</v>
      </c>
      <c r="C28" s="11"/>
      <c r="D28" s="12">
        <v>-28</v>
      </c>
      <c r="E28" s="13" t="str">
        <f>IF(6стр1!E60=6стр1!D56,6стр1!D64,IF(6стр1!E60=6стр1!D64,6стр1!D56,0))</f>
        <v>Мальков Филипп</v>
      </c>
      <c r="F28" s="19"/>
      <c r="G28" s="19"/>
      <c r="H28" s="19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5">
        <v>38</v>
      </c>
      <c r="C29" s="28"/>
      <c r="D29" s="11"/>
      <c r="E29" s="19"/>
      <c r="F29" s="19"/>
      <c r="G29" s="19"/>
      <c r="H29" s="19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8" t="str">
        <f>IF(6стр1!C58=6стр1!B57,6стр1!B59,IF(6стр1!C58=6стр1!B59,6стр1!B57,0))</f>
        <v>_</v>
      </c>
      <c r="C30" s="15">
        <v>46</v>
      </c>
      <c r="D30" s="28" t="s">
        <v>13</v>
      </c>
      <c r="E30" s="15">
        <v>55</v>
      </c>
      <c r="F30" s="29" t="s">
        <v>13</v>
      </c>
      <c r="G30" s="15">
        <v>59</v>
      </c>
      <c r="H30" s="29" t="s">
        <v>8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8" t="str">
        <f>IF(6стр1!D16=6стр1!C14,6стр1!C18,IF(6стр1!D16=6стр1!C18,6стр1!C14,0))</f>
        <v>Мохова Ирина</v>
      </c>
      <c r="D31" s="19"/>
      <c r="E31" s="19"/>
      <c r="F31" s="11"/>
      <c r="G31" s="19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IF(6стр1!C62=6стр1!B61,6стр1!B63,IF(6стр1!C62=6стр1!B63,6стр1!B61,0))</f>
        <v>_</v>
      </c>
      <c r="C32" s="11"/>
      <c r="D32" s="15">
        <v>51</v>
      </c>
      <c r="E32" s="29" t="s">
        <v>13</v>
      </c>
      <c r="F32" s="11"/>
      <c r="G32" s="19"/>
      <c r="H32" s="12">
        <v>-60</v>
      </c>
      <c r="I32" s="13" t="str">
        <f>IF(I22=H14,H30,IF(I22=H30,H14,0))</f>
        <v>Корнилаев Никита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5">
        <v>39</v>
      </c>
      <c r="C33" s="28"/>
      <c r="D33" s="19"/>
      <c r="E33" s="24"/>
      <c r="F33" s="11"/>
      <c r="G33" s="19"/>
      <c r="H33" s="11"/>
      <c r="I33" s="26"/>
      <c r="J33" s="60" t="s">
        <v>34</v>
      </c>
      <c r="K33" s="60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8" t="str">
        <f>IF(6стр1!C66=6стр1!B65,6стр1!B67,IF(6стр1!C66=6стр1!B67,6стр1!B65,0))</f>
        <v>_</v>
      </c>
      <c r="C34" s="15">
        <v>47</v>
      </c>
      <c r="D34" s="29" t="s">
        <v>20</v>
      </c>
      <c r="E34" s="24"/>
      <c r="F34" s="12">
        <v>-29</v>
      </c>
      <c r="G34" s="18" t="str">
        <f>IF(6стр1!F20=6стр1!E12,6стр1!E28,IF(6стр1!F20=6стр1!E28,6стр1!E12,0))</f>
        <v>Корнилаев Никита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8" t="str">
        <f>IF(6стр1!D8=6стр1!C6,6стр1!C10,IF(6стр1!D8=6стр1!C10,6стр1!C6,0))</f>
        <v>Гарипов Радим</v>
      </c>
      <c r="D35" s="11"/>
      <c r="E35" s="24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Рыжов Игорь</v>
      </c>
      <c r="C37" s="11"/>
      <c r="D37" s="11"/>
      <c r="E37" s="11"/>
      <c r="F37" s="12">
        <v>-48</v>
      </c>
      <c r="G37" s="13" t="str">
        <f>IF(E8=D6,D10,IF(E8=D10,D6,0))</f>
        <v>Русаков Никита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5">
        <v>71</v>
      </c>
      <c r="C38" s="28" t="s">
        <v>21</v>
      </c>
      <c r="D38" s="11"/>
      <c r="E38" s="11"/>
      <c r="F38" s="11"/>
      <c r="G38" s="15">
        <v>67</v>
      </c>
      <c r="H38" s="28" t="s">
        <v>11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8">
        <f>IF(D10=C9,C11,IF(D10=C11,C9,0))</f>
        <v>0</v>
      </c>
      <c r="C39" s="19"/>
      <c r="D39" s="11"/>
      <c r="E39" s="11"/>
      <c r="F39" s="12">
        <v>-49</v>
      </c>
      <c r="G39" s="18" t="str">
        <f>IF(E16=D14,D18,IF(E16=D18,D14,0))</f>
        <v>Тришкин Клим</v>
      </c>
      <c r="H39" s="19"/>
      <c r="I39" s="24"/>
      <c r="J39" s="11"/>
      <c r="K39" s="24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5">
        <v>75</v>
      </c>
      <c r="D40" s="28" t="s">
        <v>21</v>
      </c>
      <c r="E40" s="11"/>
      <c r="F40" s="11"/>
      <c r="G40" s="11"/>
      <c r="H40" s="15">
        <v>69</v>
      </c>
      <c r="I40" s="31" t="s">
        <v>20</v>
      </c>
      <c r="J40" s="16"/>
      <c r="K40" s="16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9"/>
      <c r="D41" s="19"/>
      <c r="E41" s="11"/>
      <c r="F41" s="12">
        <v>-50</v>
      </c>
      <c r="G41" s="13" t="str">
        <f>IF(E24=D22,D26,IF(E24=D26,D22,0))</f>
        <v>Бахтияров Даян</v>
      </c>
      <c r="H41" s="19"/>
      <c r="I41" s="32"/>
      <c r="J41" s="60" t="s">
        <v>35</v>
      </c>
      <c r="K41" s="60"/>
      <c r="L41"/>
      <c r="M41"/>
      <c r="N41"/>
      <c r="O41"/>
      <c r="P41"/>
      <c r="Q41"/>
      <c r="R41"/>
      <c r="S41"/>
    </row>
    <row r="42" spans="1:19" ht="12.75">
      <c r="A42" s="12"/>
      <c r="B42" s="15">
        <v>72</v>
      </c>
      <c r="C42" s="29"/>
      <c r="D42" s="19"/>
      <c r="E42" s="11"/>
      <c r="F42" s="11"/>
      <c r="G42" s="15">
        <v>68</v>
      </c>
      <c r="H42" s="29" t="s">
        <v>20</v>
      </c>
      <c r="I42" s="26"/>
      <c r="J42" s="11"/>
      <c r="K42" s="26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8">
        <f>IF(D18=C17,C19,IF(D18=C19,C17,0))</f>
        <v>0</v>
      </c>
      <c r="C43" s="11"/>
      <c r="D43" s="19"/>
      <c r="E43" s="11"/>
      <c r="F43" s="12">
        <v>-51</v>
      </c>
      <c r="G43" s="18" t="str">
        <f>IF(E32=D30,D34,IF(E32=D34,D30,0))</f>
        <v>Гарипов Радим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4"/>
      <c r="C44" s="11"/>
      <c r="D44" s="15">
        <v>77</v>
      </c>
      <c r="E44" s="28" t="s">
        <v>21</v>
      </c>
      <c r="F44" s="11"/>
      <c r="G44" s="11"/>
      <c r="H44" s="12">
        <v>-69</v>
      </c>
      <c r="I44" s="13" t="str">
        <f>IF(I40=H38,H42,IF(I40=H42,H38,0))</f>
        <v>Русаков Никита</v>
      </c>
      <c r="J44" s="28"/>
      <c r="K44" s="28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9"/>
      <c r="E45" s="22" t="s">
        <v>36</v>
      </c>
      <c r="F45" s="11"/>
      <c r="G45" s="12">
        <v>-67</v>
      </c>
      <c r="H45" s="13" t="str">
        <f>IF(H38=G37,G39,IF(H38=G39,G37,0))</f>
        <v>Тришкин Клим</v>
      </c>
      <c r="I45" s="26"/>
      <c r="J45" s="60" t="s">
        <v>37</v>
      </c>
      <c r="K45" s="60"/>
      <c r="L45"/>
      <c r="M45"/>
      <c r="N45"/>
      <c r="O45"/>
      <c r="P45"/>
      <c r="Q45"/>
      <c r="R45"/>
      <c r="S45"/>
    </row>
    <row r="46" spans="1:19" ht="12.75">
      <c r="A46" s="12"/>
      <c r="B46" s="15">
        <v>73</v>
      </c>
      <c r="C46" s="28"/>
      <c r="D46" s="19"/>
      <c r="E46" s="11"/>
      <c r="F46" s="11"/>
      <c r="G46" s="11"/>
      <c r="H46" s="15">
        <v>70</v>
      </c>
      <c r="I46" s="30" t="s">
        <v>16</v>
      </c>
      <c r="J46" s="28"/>
      <c r="K46" s="28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8">
        <f>IF(D26=C25,C27,IF(D26=C27,C25,0))</f>
        <v>0</v>
      </c>
      <c r="C47" s="19"/>
      <c r="D47" s="19"/>
      <c r="E47" s="11"/>
      <c r="F47" s="11"/>
      <c r="G47" s="12">
        <v>-68</v>
      </c>
      <c r="H47" s="18" t="str">
        <f>IF(H42=G41,G43,IF(H42=G43,G41,0))</f>
        <v>Бахтияров Даян</v>
      </c>
      <c r="I47" s="26"/>
      <c r="J47" s="60" t="s">
        <v>38</v>
      </c>
      <c r="K47" s="60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5">
        <v>76</v>
      </c>
      <c r="D48" s="29"/>
      <c r="E48" s="11"/>
      <c r="F48" s="11"/>
      <c r="G48" s="11"/>
      <c r="H48" s="12">
        <v>-70</v>
      </c>
      <c r="I48" s="13" t="str">
        <f>IF(I46=H45,H47,IF(I46=H47,H45,0))</f>
        <v>Тришкин Клим</v>
      </c>
      <c r="J48" s="28"/>
      <c r="K48" s="28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9"/>
      <c r="D49" s="11"/>
      <c r="E49" s="11"/>
      <c r="F49" s="11"/>
      <c r="G49" s="24"/>
      <c r="H49" s="11"/>
      <c r="I49" s="26"/>
      <c r="J49" s="60" t="s">
        <v>39</v>
      </c>
      <c r="K49" s="60"/>
      <c r="L49"/>
      <c r="M49"/>
      <c r="N49"/>
      <c r="O49"/>
      <c r="P49"/>
      <c r="Q49"/>
      <c r="R49"/>
      <c r="S49"/>
    </row>
    <row r="50" spans="1:19" ht="12.75">
      <c r="A50" s="12"/>
      <c r="B50" s="15">
        <v>74</v>
      </c>
      <c r="C50" s="29"/>
      <c r="D50" s="12">
        <v>-77</v>
      </c>
      <c r="E50" s="13">
        <f>IF(E44=D40,D48,IF(E44=D48,D40,0))</f>
        <v>0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8">
        <f>IF(D34=C33,C35,IF(D34=C35,C33,0))</f>
        <v>0</v>
      </c>
      <c r="C51" s="11"/>
      <c r="D51" s="11"/>
      <c r="E51" s="22" t="s">
        <v>40</v>
      </c>
      <c r="F51" s="11"/>
      <c r="G51" s="15">
        <v>79</v>
      </c>
      <c r="H51" s="28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6"/>
      <c r="F52" s="12">
        <v>-72</v>
      </c>
      <c r="G52" s="18">
        <f>IF(C42=B41,B43,IF(C42=B43,B41,0))</f>
        <v>0</v>
      </c>
      <c r="H52" s="19"/>
      <c r="I52" s="24"/>
      <c r="J52" s="11"/>
      <c r="K52" s="24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5">
        <v>78</v>
      </c>
      <c r="E53" s="28"/>
      <c r="F53" s="11"/>
      <c r="G53" s="11"/>
      <c r="H53" s="15">
        <v>81</v>
      </c>
      <c r="I53" s="31"/>
      <c r="J53" s="16"/>
      <c r="K53" s="16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8">
        <f>IF(D48=C46,C50,IF(D48=C50,C46,0))</f>
        <v>0</v>
      </c>
      <c r="E54" s="22" t="s">
        <v>41</v>
      </c>
      <c r="F54" s="12">
        <v>-73</v>
      </c>
      <c r="G54" s="13">
        <f>IF(C46=B45,B47,IF(C46=B47,B45,0))</f>
        <v>0</v>
      </c>
      <c r="H54" s="19"/>
      <c r="I54" s="32"/>
      <c r="J54" s="60" t="s">
        <v>42</v>
      </c>
      <c r="K54" s="60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5">
        <v>80</v>
      </c>
      <c r="H55" s="29"/>
      <c r="I55" s="26"/>
      <c r="J55" s="11"/>
      <c r="K55" s="26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4"/>
      <c r="D56" s="11"/>
      <c r="E56" s="22" t="s">
        <v>43</v>
      </c>
      <c r="F56" s="12">
        <v>-74</v>
      </c>
      <c r="G56" s="18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5">
        <v>83</v>
      </c>
      <c r="C57" s="28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8"/>
      <c r="K57" s="28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8">
        <f>IF(C9=B8,B10,IF(C9=B10,B8,0))</f>
        <v>0</v>
      </c>
      <c r="C58" s="19"/>
      <c r="D58" s="11"/>
      <c r="E58" s="11"/>
      <c r="F58" s="11"/>
      <c r="G58" s="12">
        <v>-79</v>
      </c>
      <c r="H58" s="13">
        <f>IF(H51=G50,G52,IF(H51=G52,G50,0))</f>
        <v>0</v>
      </c>
      <c r="I58" s="26"/>
      <c r="J58" s="60" t="s">
        <v>44</v>
      </c>
      <c r="K58" s="60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5">
        <v>87</v>
      </c>
      <c r="D59" s="28"/>
      <c r="E59" s="11"/>
      <c r="F59" s="11"/>
      <c r="G59" s="11"/>
      <c r="H59" s="15">
        <v>82</v>
      </c>
      <c r="I59" s="30"/>
      <c r="J59" s="28"/>
      <c r="K59" s="28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9"/>
      <c r="D60" s="19"/>
      <c r="E60" s="11"/>
      <c r="F60" s="11"/>
      <c r="G60" s="12">
        <v>-80</v>
      </c>
      <c r="H60" s="18">
        <f>IF(H55=G54,G56,IF(H55=G56,G54,0))</f>
        <v>0</v>
      </c>
      <c r="I60" s="26"/>
      <c r="J60" s="60" t="s">
        <v>45</v>
      </c>
      <c r="K60" s="60"/>
      <c r="L60"/>
      <c r="M60"/>
      <c r="N60"/>
      <c r="O60"/>
      <c r="P60"/>
      <c r="Q60"/>
      <c r="R60"/>
      <c r="S60"/>
    </row>
    <row r="61" spans="1:19" ht="12.75">
      <c r="A61" s="12"/>
      <c r="B61" s="15">
        <v>84</v>
      </c>
      <c r="C61" s="29"/>
      <c r="D61" s="19"/>
      <c r="E61" s="11"/>
      <c r="F61" s="11"/>
      <c r="G61" s="11"/>
      <c r="H61" s="12">
        <v>-82</v>
      </c>
      <c r="I61" s="13">
        <f>IF(I59=H58,H60,IF(I59=H60,H58,0))</f>
        <v>0</v>
      </c>
      <c r="J61" s="28"/>
      <c r="K61" s="28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8">
        <f>IF(C17=B16,B18,IF(C17=B18,B16,0))</f>
        <v>0</v>
      </c>
      <c r="C62" s="11"/>
      <c r="D62" s="19"/>
      <c r="E62" s="11"/>
      <c r="F62" s="11"/>
      <c r="G62" s="24"/>
      <c r="H62" s="11"/>
      <c r="I62" s="26"/>
      <c r="J62" s="60" t="s">
        <v>46</v>
      </c>
      <c r="K62" s="60"/>
      <c r="L62"/>
      <c r="M62"/>
      <c r="N62"/>
      <c r="O62"/>
      <c r="P62"/>
      <c r="Q62"/>
      <c r="R62"/>
      <c r="S62"/>
    </row>
    <row r="63" spans="1:19" ht="12.75">
      <c r="A63" s="12"/>
      <c r="B63" s="24"/>
      <c r="C63" s="11"/>
      <c r="D63" s="15">
        <v>89</v>
      </c>
      <c r="E63" s="28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9"/>
      <c r="E64" s="22" t="s">
        <v>47</v>
      </c>
      <c r="F64" s="11"/>
      <c r="G64" s="15">
        <v>91</v>
      </c>
      <c r="H64" s="28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5">
        <v>85</v>
      </c>
      <c r="C65" s="28"/>
      <c r="D65" s="19"/>
      <c r="E65" s="11"/>
      <c r="F65" s="12">
        <v>-84</v>
      </c>
      <c r="G65" s="18">
        <f>IF(C61=B60,B62,IF(C61=B62,B60,0))</f>
        <v>0</v>
      </c>
      <c r="H65" s="19"/>
      <c r="I65" s="24"/>
      <c r="J65" s="11"/>
      <c r="K65" s="24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8">
        <f>IF(C25=B24,B26,IF(C25=B26,B24,0))</f>
        <v>0</v>
      </c>
      <c r="C66" s="19"/>
      <c r="D66" s="19"/>
      <c r="E66" s="11"/>
      <c r="F66" s="11"/>
      <c r="G66" s="11"/>
      <c r="H66" s="15">
        <v>93</v>
      </c>
      <c r="I66" s="31"/>
      <c r="J66" s="16"/>
      <c r="K66" s="16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5">
        <v>88</v>
      </c>
      <c r="D67" s="29"/>
      <c r="E67" s="11"/>
      <c r="F67" s="12">
        <v>-85</v>
      </c>
      <c r="G67" s="13">
        <f>IF(C65=B64,B66,IF(C65=B66,B64,0))</f>
        <v>0</v>
      </c>
      <c r="H67" s="19"/>
      <c r="I67" s="32"/>
      <c r="J67" s="60" t="s">
        <v>48</v>
      </c>
      <c r="K67" s="60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9"/>
      <c r="D68" s="11"/>
      <c r="E68" s="11"/>
      <c r="F68" s="11"/>
      <c r="G68" s="15">
        <v>92</v>
      </c>
      <c r="H68" s="29"/>
      <c r="I68" s="26"/>
      <c r="J68" s="11"/>
      <c r="K68" s="26"/>
      <c r="L68"/>
      <c r="M68"/>
      <c r="N68"/>
      <c r="O68"/>
      <c r="P68"/>
      <c r="Q68"/>
      <c r="R68"/>
      <c r="S68"/>
    </row>
    <row r="69" spans="1:19" ht="12.75">
      <c r="A69" s="12"/>
      <c r="B69" s="15">
        <v>86</v>
      </c>
      <c r="C69" s="29"/>
      <c r="D69" s="12">
        <v>-89</v>
      </c>
      <c r="E69" s="13">
        <f>IF(E63=D59,D67,IF(E63=D67,D59,0))</f>
        <v>0</v>
      </c>
      <c r="F69" s="12">
        <v>-86</v>
      </c>
      <c r="G69" s="18">
        <f>IF(C69=B68,B70,IF(C69=B70,B68,0))</f>
        <v>0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8">
        <f>IF(C33=B32,B34,IF(C33=B34,B32,0))</f>
        <v>0</v>
      </c>
      <c r="C70" s="11"/>
      <c r="D70" s="11"/>
      <c r="E70" s="22" t="s">
        <v>49</v>
      </c>
      <c r="F70" s="11"/>
      <c r="G70" s="11"/>
      <c r="H70" s="12">
        <v>-93</v>
      </c>
      <c r="I70" s="13">
        <f>IF(I66=H64,H68,IF(I66=H68,H64,0))</f>
        <v>0</v>
      </c>
      <c r="J70" s="28"/>
      <c r="K70" s="28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6"/>
      <c r="F71" s="11"/>
      <c r="G71" s="12">
        <v>-91</v>
      </c>
      <c r="H71" s="13" t="str">
        <f>IF(H64=G63,G65,IF(H64=G65,G63,0))</f>
        <v>_</v>
      </c>
      <c r="I71" s="26"/>
      <c r="J71" s="60" t="s">
        <v>50</v>
      </c>
      <c r="K71" s="60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5">
        <v>90</v>
      </c>
      <c r="E72" s="28"/>
      <c r="F72" s="11"/>
      <c r="G72" s="11"/>
      <c r="H72" s="15">
        <v>94</v>
      </c>
      <c r="I72" s="30"/>
      <c r="J72" s="28"/>
      <c r="K72" s="28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8">
        <f>IF(D67=C65,C69,IF(D67=C69,C65,0))</f>
        <v>0</v>
      </c>
      <c r="E73" s="22" t="s">
        <v>51</v>
      </c>
      <c r="F73" s="11"/>
      <c r="G73" s="12">
        <v>-92</v>
      </c>
      <c r="H73" s="18">
        <f>IF(H68=G67,G69,IF(H68=G69,G67,0))</f>
        <v>0</v>
      </c>
      <c r="I73" s="26"/>
      <c r="J73" s="60" t="s">
        <v>52</v>
      </c>
      <c r="K73" s="60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8"/>
      <c r="K74" s="28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4"/>
      <c r="D75" s="11"/>
      <c r="E75" s="22" t="s">
        <v>53</v>
      </c>
      <c r="F75" s="11"/>
      <c r="G75" s="24"/>
      <c r="H75" s="11"/>
      <c r="I75" s="26"/>
      <c r="J75" s="60" t="s">
        <v>54</v>
      </c>
      <c r="K75" s="60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56" t="s">
        <v>55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40698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56</v>
      </c>
      <c r="B7" s="8">
        <v>1</v>
      </c>
      <c r="C7" s="9" t="str">
        <f>5!F20</f>
        <v>Ненашев Дмитрий</v>
      </c>
      <c r="D7" s="6"/>
      <c r="E7" s="6"/>
      <c r="F7" s="6"/>
      <c r="G7" s="6"/>
      <c r="H7" s="6"/>
      <c r="I7" s="6"/>
    </row>
    <row r="8" spans="1:9" ht="18">
      <c r="A8" s="7" t="s">
        <v>57</v>
      </c>
      <c r="B8" s="8">
        <v>2</v>
      </c>
      <c r="C8" s="9" t="str">
        <f>5!F31</f>
        <v>Вильданов Артем</v>
      </c>
      <c r="D8" s="6"/>
      <c r="E8" s="6"/>
      <c r="F8" s="6"/>
      <c r="G8" s="6"/>
      <c r="H8" s="6"/>
      <c r="I8" s="6"/>
    </row>
    <row r="9" spans="1:9" ht="18">
      <c r="A9" s="7" t="s">
        <v>58</v>
      </c>
      <c r="B9" s="8">
        <v>3</v>
      </c>
      <c r="C9" s="9" t="str">
        <f>5!G43</f>
        <v>Миксонов Эренбург</v>
      </c>
      <c r="D9" s="6"/>
      <c r="E9" s="6"/>
      <c r="F9" s="6"/>
      <c r="G9" s="6"/>
      <c r="H9" s="6"/>
      <c r="I9" s="6"/>
    </row>
    <row r="10" spans="1:9" ht="18">
      <c r="A10" s="7" t="s">
        <v>6</v>
      </c>
      <c r="B10" s="8">
        <v>4</v>
      </c>
      <c r="C10" s="9" t="str">
        <f>5!G51</f>
        <v>Сургутский Сергей</v>
      </c>
      <c r="D10" s="6"/>
      <c r="E10" s="6"/>
      <c r="F10" s="6"/>
      <c r="G10" s="6"/>
      <c r="H10" s="6"/>
      <c r="I10" s="6"/>
    </row>
    <row r="11" spans="1:9" ht="18">
      <c r="A11" s="7" t="s">
        <v>59</v>
      </c>
      <c r="B11" s="8">
        <v>5</v>
      </c>
      <c r="C11" s="9" t="str">
        <f>5!C55</f>
        <v>Новокшенов Вячеслав</v>
      </c>
      <c r="D11" s="6"/>
      <c r="E11" s="6"/>
      <c r="F11" s="6"/>
      <c r="G11" s="6"/>
      <c r="H11" s="6"/>
      <c r="I11" s="6"/>
    </row>
    <row r="12" spans="1:9" ht="18">
      <c r="A12" s="7" t="s">
        <v>60</v>
      </c>
      <c r="B12" s="8">
        <v>6</v>
      </c>
      <c r="C12" s="9" t="str">
        <f>5!C57</f>
        <v>Хабибуллин Мухаммет</v>
      </c>
      <c r="D12" s="6"/>
      <c r="E12" s="6"/>
      <c r="F12" s="6"/>
      <c r="G12" s="6"/>
      <c r="H12" s="6"/>
      <c r="I12" s="6"/>
    </row>
    <row r="13" spans="1:9" ht="18">
      <c r="A13" s="7" t="s">
        <v>61</v>
      </c>
      <c r="B13" s="8">
        <v>7</v>
      </c>
      <c r="C13" s="9" t="str">
        <f>5!C60</f>
        <v>Шамсутдинов Артур</v>
      </c>
      <c r="D13" s="6"/>
      <c r="E13" s="6"/>
      <c r="F13" s="6"/>
      <c r="G13" s="6"/>
      <c r="H13" s="6"/>
      <c r="I13" s="6"/>
    </row>
    <row r="14" spans="1:9" ht="18">
      <c r="A14" s="7" t="s">
        <v>62</v>
      </c>
      <c r="B14" s="8">
        <v>8</v>
      </c>
      <c r="C14" s="9" t="str">
        <f>5!C62</f>
        <v>Новокшенов Ярослав</v>
      </c>
      <c r="D14" s="6"/>
      <c r="E14" s="6"/>
      <c r="F14" s="6"/>
      <c r="G14" s="6"/>
      <c r="H14" s="6"/>
      <c r="I14" s="6"/>
    </row>
    <row r="15" spans="1:9" ht="18">
      <c r="A15" s="7" t="s">
        <v>63</v>
      </c>
      <c r="B15" s="8">
        <v>9</v>
      </c>
      <c r="C15" s="9" t="str">
        <f>5!G57</f>
        <v>Набиуллина Камилла</v>
      </c>
      <c r="D15" s="6"/>
      <c r="E15" s="6"/>
      <c r="F15" s="6"/>
      <c r="G15" s="6"/>
      <c r="H15" s="6"/>
      <c r="I15" s="6"/>
    </row>
    <row r="16" spans="1:9" ht="18">
      <c r="A16" s="7" t="s">
        <v>64</v>
      </c>
      <c r="B16" s="8">
        <v>10</v>
      </c>
      <c r="C16" s="9" t="str">
        <f>5!G60</f>
        <v>Макаров Егор</v>
      </c>
      <c r="D16" s="6"/>
      <c r="E16" s="6"/>
      <c r="F16" s="6"/>
      <c r="G16" s="6"/>
      <c r="H16" s="6"/>
      <c r="I16" s="6"/>
    </row>
    <row r="17" spans="1:9" ht="18">
      <c r="A17" s="7" t="s">
        <v>65</v>
      </c>
      <c r="B17" s="8">
        <v>11</v>
      </c>
      <c r="C17" s="9" t="str">
        <f>5!G64</f>
        <v>Набиуллина Диана</v>
      </c>
      <c r="D17" s="6"/>
      <c r="E17" s="6"/>
      <c r="F17" s="6"/>
      <c r="G17" s="6"/>
      <c r="H17" s="6"/>
      <c r="I17" s="6"/>
    </row>
    <row r="18" spans="1:9" ht="18">
      <c r="A18" s="7" t="s">
        <v>22</v>
      </c>
      <c r="B18" s="8">
        <v>12</v>
      </c>
      <c r="C18" s="9">
        <f>5!G66</f>
        <v>0</v>
      </c>
      <c r="D18" s="6"/>
      <c r="E18" s="6"/>
      <c r="F18" s="6"/>
      <c r="G18" s="6"/>
      <c r="H18" s="6"/>
      <c r="I18" s="6"/>
    </row>
    <row r="19" spans="1:9" ht="18">
      <c r="A19" s="7" t="s">
        <v>22</v>
      </c>
      <c r="B19" s="8">
        <v>13</v>
      </c>
      <c r="C19" s="9">
        <f>5!D67</f>
        <v>0</v>
      </c>
      <c r="D19" s="6"/>
      <c r="E19" s="6"/>
      <c r="F19" s="6"/>
      <c r="G19" s="6"/>
      <c r="H19" s="6"/>
      <c r="I19" s="6"/>
    </row>
    <row r="20" spans="1:9" ht="18">
      <c r="A20" s="7" t="s">
        <v>22</v>
      </c>
      <c r="B20" s="8">
        <v>14</v>
      </c>
      <c r="C20" s="9">
        <f>5!D70</f>
        <v>0</v>
      </c>
      <c r="D20" s="6"/>
      <c r="E20" s="6"/>
      <c r="F20" s="6"/>
      <c r="G20" s="6"/>
      <c r="H20" s="6"/>
      <c r="I20" s="6"/>
    </row>
    <row r="21" spans="1:9" ht="18">
      <c r="A21" s="7" t="s">
        <v>22</v>
      </c>
      <c r="B21" s="8">
        <v>15</v>
      </c>
      <c r="C21" s="9">
        <f>5!G69</f>
        <v>0</v>
      </c>
      <c r="D21" s="6"/>
      <c r="E21" s="6"/>
      <c r="F21" s="6"/>
      <c r="G21" s="6"/>
      <c r="H21" s="6"/>
      <c r="I21" s="6"/>
    </row>
    <row r="22" spans="1:9" ht="18">
      <c r="A22" s="7" t="s">
        <v>22</v>
      </c>
      <c r="B22" s="8">
        <v>16</v>
      </c>
      <c r="C22" s="9" t="str">
        <f>5!G71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63" t="str">
        <f>Сп5!A1</f>
        <v>Кубок Башкортостана 2011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tr">
        <f>Сп5!A2</f>
        <v>1/64 финала Турнира Международный олимпийский день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f>Сп5!A3</f>
        <v>40698</v>
      </c>
      <c r="B3" s="64"/>
      <c r="C3" s="64"/>
      <c r="D3" s="64"/>
      <c r="E3" s="64"/>
      <c r="F3" s="64"/>
      <c r="G3" s="64"/>
      <c r="H3" s="64"/>
      <c r="I3" s="64"/>
      <c r="J3" s="6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Сп5!A7</f>
        <v>Новокшенов Ярослав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5">
        <v>1</v>
      </c>
      <c r="C6" s="16" t="s">
        <v>56</v>
      </c>
      <c r="D6" s="11"/>
      <c r="E6" s="17"/>
      <c r="F6" s="11"/>
      <c r="G6" s="11"/>
      <c r="H6" s="11"/>
      <c r="I6" s="11"/>
    </row>
    <row r="7" spans="1:9" ht="12.75">
      <c r="A7" s="12">
        <v>16</v>
      </c>
      <c r="B7" s="18" t="str">
        <f>Сп5!A22</f>
        <v>_</v>
      </c>
      <c r="C7" s="19"/>
      <c r="D7" s="11"/>
      <c r="E7" s="11"/>
      <c r="F7" s="11"/>
      <c r="G7" s="11"/>
      <c r="H7" s="11"/>
      <c r="I7" s="11"/>
    </row>
    <row r="8" spans="1:9" ht="12.75">
      <c r="A8" s="11"/>
      <c r="B8" s="11"/>
      <c r="C8" s="15">
        <v>9</v>
      </c>
      <c r="D8" s="16" t="s">
        <v>62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Сп5!A15</f>
        <v>Макаров Егор</v>
      </c>
      <c r="C9" s="19"/>
      <c r="D9" s="19"/>
      <c r="E9" s="11"/>
      <c r="F9" s="11"/>
      <c r="G9" s="11"/>
      <c r="H9" s="11"/>
      <c r="I9" s="11"/>
    </row>
    <row r="10" spans="1:9" ht="12.75">
      <c r="A10" s="11"/>
      <c r="B10" s="15">
        <v>2</v>
      </c>
      <c r="C10" s="20" t="s">
        <v>62</v>
      </c>
      <c r="D10" s="19"/>
      <c r="E10" s="11"/>
      <c r="F10" s="11"/>
      <c r="G10" s="11"/>
      <c r="H10" s="11"/>
      <c r="I10" s="11"/>
    </row>
    <row r="11" spans="1:9" ht="12.75">
      <c r="A11" s="12">
        <v>8</v>
      </c>
      <c r="B11" s="18" t="str">
        <f>Сп5!A14</f>
        <v>Ненашев Дмитрий</v>
      </c>
      <c r="C11" s="11"/>
      <c r="D11" s="19"/>
      <c r="E11" s="11"/>
      <c r="F11" s="11"/>
      <c r="G11" s="21"/>
      <c r="H11" s="11"/>
      <c r="I11" s="11"/>
    </row>
    <row r="12" spans="1:9" ht="12.75">
      <c r="A12" s="11"/>
      <c r="B12" s="11"/>
      <c r="C12" s="11"/>
      <c r="D12" s="15">
        <v>13</v>
      </c>
      <c r="E12" s="16" t="s">
        <v>62</v>
      </c>
      <c r="F12" s="11"/>
      <c r="G12" s="21"/>
      <c r="H12" s="11"/>
      <c r="I12" s="11"/>
    </row>
    <row r="13" spans="1:9" ht="12.75">
      <c r="A13" s="12">
        <v>5</v>
      </c>
      <c r="B13" s="13" t="str">
        <f>Сп5!A11</f>
        <v>Новокшенов Вячеслав</v>
      </c>
      <c r="C13" s="11"/>
      <c r="D13" s="19"/>
      <c r="E13" s="19"/>
      <c r="F13" s="11"/>
      <c r="G13" s="21"/>
      <c r="H13" s="11"/>
      <c r="I13" s="11"/>
    </row>
    <row r="14" spans="1:9" ht="12.75">
      <c r="A14" s="11"/>
      <c r="B14" s="15">
        <v>3</v>
      </c>
      <c r="C14" s="28" t="s">
        <v>59</v>
      </c>
      <c r="D14" s="19"/>
      <c r="E14" s="19"/>
      <c r="F14" s="11"/>
      <c r="G14" s="21"/>
      <c r="H14" s="11"/>
      <c r="I14" s="11"/>
    </row>
    <row r="15" spans="1:9" ht="12.75">
      <c r="A15" s="12">
        <v>12</v>
      </c>
      <c r="B15" s="18" t="str">
        <f>Сп5!A18</f>
        <v>_</v>
      </c>
      <c r="C15" s="19"/>
      <c r="D15" s="19"/>
      <c r="E15" s="19"/>
      <c r="F15" s="11"/>
      <c r="G15" s="21"/>
      <c r="H15" s="11"/>
      <c r="I15" s="11"/>
    </row>
    <row r="16" spans="1:9" ht="12.75">
      <c r="A16" s="11"/>
      <c r="B16" s="11"/>
      <c r="C16" s="15">
        <v>10</v>
      </c>
      <c r="D16" s="20" t="s">
        <v>6</v>
      </c>
      <c r="E16" s="19"/>
      <c r="F16" s="11"/>
      <c r="G16" s="11"/>
      <c r="H16" s="11"/>
      <c r="I16" s="11"/>
    </row>
    <row r="17" spans="1:9" ht="12.75">
      <c r="A17" s="12">
        <v>13</v>
      </c>
      <c r="B17" s="13" t="str">
        <f>Сп5!A19</f>
        <v>_</v>
      </c>
      <c r="C17" s="19"/>
      <c r="D17" s="11"/>
      <c r="E17" s="19"/>
      <c r="F17" s="11"/>
      <c r="G17" s="11"/>
      <c r="H17" s="11"/>
      <c r="I17" s="11"/>
    </row>
    <row r="18" spans="1:9" ht="12.75">
      <c r="A18" s="11"/>
      <c r="B18" s="15">
        <v>4</v>
      </c>
      <c r="C18" s="20" t="s">
        <v>6</v>
      </c>
      <c r="D18" s="11"/>
      <c r="E18" s="19"/>
      <c r="F18" s="11"/>
      <c r="G18" s="11"/>
      <c r="H18" s="11"/>
      <c r="I18" s="11"/>
    </row>
    <row r="19" spans="1:9" ht="12.75">
      <c r="A19" s="12">
        <v>4</v>
      </c>
      <c r="B19" s="18" t="str">
        <f>Сп5!A10</f>
        <v>Хабибуллин Мухаммет</v>
      </c>
      <c r="C19" s="11"/>
      <c r="D19" s="11"/>
      <c r="E19" s="19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5">
        <v>15</v>
      </c>
      <c r="F20" s="31" t="s">
        <v>62</v>
      </c>
      <c r="G20" s="16"/>
      <c r="H20" s="16"/>
      <c r="I20" s="16"/>
    </row>
    <row r="21" spans="1:9" ht="12.75">
      <c r="A21" s="12">
        <v>3</v>
      </c>
      <c r="B21" s="13" t="str">
        <f>Сп5!A9</f>
        <v>Вильданов Артем</v>
      </c>
      <c r="C21" s="11"/>
      <c r="D21" s="11"/>
      <c r="E21" s="19"/>
      <c r="F21" s="24"/>
      <c r="G21" s="11"/>
      <c r="H21" s="60" t="s">
        <v>23</v>
      </c>
      <c r="I21" s="60"/>
    </row>
    <row r="22" spans="1:9" ht="12.75">
      <c r="A22" s="11"/>
      <c r="B22" s="15">
        <v>5</v>
      </c>
      <c r="C22" s="16" t="s">
        <v>58</v>
      </c>
      <c r="D22" s="11"/>
      <c r="E22" s="19"/>
      <c r="F22" s="24"/>
      <c r="G22" s="11"/>
      <c r="H22" s="11"/>
      <c r="I22" s="11"/>
    </row>
    <row r="23" spans="1:9" ht="12.75">
      <c r="A23" s="12">
        <v>14</v>
      </c>
      <c r="B23" s="18" t="str">
        <f>Сп5!A20</f>
        <v>_</v>
      </c>
      <c r="C23" s="19"/>
      <c r="D23" s="11"/>
      <c r="E23" s="19"/>
      <c r="F23" s="24"/>
      <c r="G23" s="11"/>
      <c r="H23" s="11"/>
      <c r="I23" s="11"/>
    </row>
    <row r="24" spans="1:9" ht="12.75">
      <c r="A24" s="11"/>
      <c r="B24" s="11"/>
      <c r="C24" s="15">
        <v>11</v>
      </c>
      <c r="D24" s="16" t="s">
        <v>58</v>
      </c>
      <c r="E24" s="19"/>
      <c r="F24" s="24"/>
      <c r="G24" s="11"/>
      <c r="H24" s="11"/>
      <c r="I24" s="11"/>
    </row>
    <row r="25" spans="1:9" ht="12.75">
      <c r="A25" s="12">
        <v>11</v>
      </c>
      <c r="B25" s="13" t="str">
        <f>Сп5!A17</f>
        <v>Сургутский Сергей</v>
      </c>
      <c r="C25" s="19"/>
      <c r="D25" s="19"/>
      <c r="E25" s="19"/>
      <c r="F25" s="24"/>
      <c r="G25" s="11"/>
      <c r="H25" s="11"/>
      <c r="I25" s="11"/>
    </row>
    <row r="26" spans="1:9" ht="12.75">
      <c r="A26" s="11"/>
      <c r="B26" s="15">
        <v>6</v>
      </c>
      <c r="C26" s="20" t="s">
        <v>65</v>
      </c>
      <c r="D26" s="19"/>
      <c r="E26" s="19"/>
      <c r="F26" s="24"/>
      <c r="G26" s="11"/>
      <c r="H26" s="11"/>
      <c r="I26" s="11"/>
    </row>
    <row r="27" spans="1:9" ht="12.75">
      <c r="A27" s="12">
        <v>6</v>
      </c>
      <c r="B27" s="18" t="str">
        <f>Сп5!A12</f>
        <v>Набиуллина Камилла</v>
      </c>
      <c r="C27" s="11"/>
      <c r="D27" s="19"/>
      <c r="E27" s="19"/>
      <c r="F27" s="24"/>
      <c r="G27" s="11"/>
      <c r="H27" s="11"/>
      <c r="I27" s="11"/>
    </row>
    <row r="28" spans="1:9" ht="12.75">
      <c r="A28" s="11"/>
      <c r="B28" s="11"/>
      <c r="C28" s="11"/>
      <c r="D28" s="15">
        <v>14</v>
      </c>
      <c r="E28" s="20" t="s">
        <v>58</v>
      </c>
      <c r="F28" s="24"/>
      <c r="G28" s="11"/>
      <c r="H28" s="11"/>
      <c r="I28" s="11"/>
    </row>
    <row r="29" spans="1:9" ht="12.75">
      <c r="A29" s="12">
        <v>7</v>
      </c>
      <c r="B29" s="13" t="str">
        <f>Сп5!A13</f>
        <v>Набиуллина Диана</v>
      </c>
      <c r="C29" s="11"/>
      <c r="D29" s="19"/>
      <c r="E29" s="11"/>
      <c r="F29" s="24"/>
      <c r="G29" s="11"/>
      <c r="H29" s="11"/>
      <c r="I29" s="11"/>
    </row>
    <row r="30" spans="1:9" ht="12.75">
      <c r="A30" s="11"/>
      <c r="B30" s="15">
        <v>7</v>
      </c>
      <c r="C30" s="16" t="s">
        <v>64</v>
      </c>
      <c r="D30" s="19"/>
      <c r="E30" s="11"/>
      <c r="F30" s="24"/>
      <c r="G30" s="11"/>
      <c r="H30" s="11"/>
      <c r="I30" s="11"/>
    </row>
    <row r="31" spans="1:9" ht="12.75">
      <c r="A31" s="12">
        <v>10</v>
      </c>
      <c r="B31" s="18" t="str">
        <f>Сп5!A16</f>
        <v>Миксонов Эренбург</v>
      </c>
      <c r="C31" s="19"/>
      <c r="D31" s="19"/>
      <c r="E31" s="12">
        <v>-15</v>
      </c>
      <c r="F31" s="13" t="str">
        <f>IF(F20=E12,E28,IF(F20=E28,E12,0))</f>
        <v>Вильданов Артем</v>
      </c>
      <c r="G31" s="28"/>
      <c r="H31" s="28"/>
      <c r="I31" s="28"/>
    </row>
    <row r="32" spans="1:9" ht="12.75">
      <c r="A32" s="11"/>
      <c r="B32" s="11"/>
      <c r="C32" s="15">
        <v>12</v>
      </c>
      <c r="D32" s="20" t="s">
        <v>64</v>
      </c>
      <c r="E32" s="11"/>
      <c r="F32" s="24"/>
      <c r="G32" s="11"/>
      <c r="H32" s="60" t="s">
        <v>24</v>
      </c>
      <c r="I32" s="60"/>
    </row>
    <row r="33" spans="1:9" ht="12.75">
      <c r="A33" s="12">
        <v>15</v>
      </c>
      <c r="B33" s="13" t="str">
        <f>Сп5!A21</f>
        <v>_</v>
      </c>
      <c r="C33" s="19"/>
      <c r="D33" s="11"/>
      <c r="E33" s="11"/>
      <c r="F33" s="24"/>
      <c r="G33" s="11"/>
      <c r="H33" s="11"/>
      <c r="I33" s="11"/>
    </row>
    <row r="34" spans="1:9" ht="12.75">
      <c r="A34" s="11"/>
      <c r="B34" s="15">
        <v>8</v>
      </c>
      <c r="C34" s="20" t="s">
        <v>57</v>
      </c>
      <c r="D34" s="11"/>
      <c r="E34" s="11"/>
      <c r="F34" s="24"/>
      <c r="G34" s="11"/>
      <c r="H34" s="11"/>
      <c r="I34" s="11"/>
    </row>
    <row r="35" spans="1:9" ht="12.75">
      <c r="A35" s="12">
        <v>2</v>
      </c>
      <c r="B35" s="18" t="str">
        <f>Сп5!A8</f>
        <v>Шамсутдинов Артур</v>
      </c>
      <c r="C35" s="11"/>
      <c r="D35" s="11"/>
      <c r="E35" s="11"/>
      <c r="F35" s="24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4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Хабибуллин Мухаммет</v>
      </c>
      <c r="F37" s="11"/>
      <c r="G37" s="11"/>
      <c r="H37" s="11"/>
      <c r="I37" s="11"/>
    </row>
    <row r="38" spans="1:9" ht="12.75">
      <c r="A38" s="11"/>
      <c r="B38" s="15">
        <v>16</v>
      </c>
      <c r="C38" s="33" t="s">
        <v>63</v>
      </c>
      <c r="D38" s="11"/>
      <c r="E38" s="19"/>
      <c r="F38" s="11"/>
      <c r="G38" s="11"/>
      <c r="H38" s="11"/>
      <c r="I38" s="11"/>
    </row>
    <row r="39" spans="1:9" ht="12.75">
      <c r="A39" s="12">
        <v>-2</v>
      </c>
      <c r="B39" s="18" t="str">
        <f>IF(C10=B9,B11,IF(C10=B11,B9,0))</f>
        <v>Макаров Егор</v>
      </c>
      <c r="C39" s="15">
        <v>20</v>
      </c>
      <c r="D39" s="33" t="s">
        <v>57</v>
      </c>
      <c r="E39" s="15">
        <v>26</v>
      </c>
      <c r="F39" s="33" t="s">
        <v>65</v>
      </c>
      <c r="G39" s="11"/>
      <c r="H39" s="11"/>
      <c r="I39" s="11"/>
    </row>
    <row r="40" spans="1:9" ht="12.75">
      <c r="A40" s="11"/>
      <c r="B40" s="12">
        <v>-12</v>
      </c>
      <c r="C40" s="18" t="str">
        <f>IF(D32=C30,C34,IF(D32=C34,C30,0))</f>
        <v>Шамсутдинов Артур</v>
      </c>
      <c r="D40" s="19"/>
      <c r="E40" s="19"/>
      <c r="F40" s="19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5">
        <v>24</v>
      </c>
      <c r="E41" s="34" t="s">
        <v>65</v>
      </c>
      <c r="F41" s="19"/>
      <c r="G41" s="11"/>
      <c r="H41" s="11"/>
      <c r="I41" s="11"/>
    </row>
    <row r="42" spans="1:9" ht="12.75">
      <c r="A42" s="11"/>
      <c r="B42" s="15">
        <v>17</v>
      </c>
      <c r="C42" s="33"/>
      <c r="D42" s="19"/>
      <c r="E42" s="24"/>
      <c r="F42" s="19"/>
      <c r="G42" s="11"/>
      <c r="H42" s="11"/>
      <c r="I42" s="11"/>
    </row>
    <row r="43" spans="1:9" ht="12.75">
      <c r="A43" s="12">
        <v>-4</v>
      </c>
      <c r="B43" s="18" t="str">
        <f>IF(C18=B17,B19,IF(C18=B19,B17,0))</f>
        <v>_</v>
      </c>
      <c r="C43" s="15">
        <v>21</v>
      </c>
      <c r="D43" s="34" t="s">
        <v>65</v>
      </c>
      <c r="E43" s="24"/>
      <c r="F43" s="15">
        <v>28</v>
      </c>
      <c r="G43" s="33" t="s">
        <v>64</v>
      </c>
      <c r="H43" s="28"/>
      <c r="I43" s="28"/>
    </row>
    <row r="44" spans="1:9" ht="12.75">
      <c r="A44" s="11"/>
      <c r="B44" s="12">
        <v>-11</v>
      </c>
      <c r="C44" s="18" t="str">
        <f>IF(D24=C22,C26,IF(D24=C26,C22,0))</f>
        <v>Сургутский Сергей</v>
      </c>
      <c r="D44" s="11"/>
      <c r="E44" s="24"/>
      <c r="F44" s="19"/>
      <c r="G44" s="11"/>
      <c r="H44" s="60" t="s">
        <v>33</v>
      </c>
      <c r="I44" s="60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Миксонов Эренбург</v>
      </c>
      <c r="F45" s="19"/>
      <c r="G45" s="24"/>
      <c r="H45" s="11"/>
      <c r="I45" s="11"/>
    </row>
    <row r="46" spans="1:9" ht="12.75">
      <c r="A46" s="11"/>
      <c r="B46" s="15">
        <v>18</v>
      </c>
      <c r="C46" s="33" t="s">
        <v>60</v>
      </c>
      <c r="D46" s="11"/>
      <c r="E46" s="15"/>
      <c r="F46" s="19"/>
      <c r="G46" s="24"/>
      <c r="H46" s="11"/>
      <c r="I46" s="11"/>
    </row>
    <row r="47" spans="1:9" ht="12.75">
      <c r="A47" s="12">
        <v>-6</v>
      </c>
      <c r="B47" s="18" t="str">
        <f>IF(C26=B25,B27,IF(C26=B27,B25,0))</f>
        <v>Набиуллина Камилла</v>
      </c>
      <c r="C47" s="15">
        <v>22</v>
      </c>
      <c r="D47" s="33" t="s">
        <v>59</v>
      </c>
      <c r="E47" s="15">
        <v>27</v>
      </c>
      <c r="F47" s="34" t="s">
        <v>64</v>
      </c>
      <c r="G47" s="24"/>
      <c r="H47" s="11"/>
      <c r="I47" s="11"/>
    </row>
    <row r="48" spans="1:9" ht="12.75">
      <c r="A48" s="11"/>
      <c r="B48" s="12">
        <v>-10</v>
      </c>
      <c r="C48" s="18" t="str">
        <f>IF(D16=C14,C18,IF(D16=C18,C14,0))</f>
        <v>Новокшенов Вячеслав</v>
      </c>
      <c r="D48" s="19"/>
      <c r="E48" s="19"/>
      <c r="F48" s="11"/>
      <c r="G48" s="24"/>
      <c r="H48" s="11"/>
      <c r="I48" s="11"/>
    </row>
    <row r="49" spans="1:9" ht="12.75">
      <c r="A49" s="12">
        <v>-7</v>
      </c>
      <c r="B49" s="13" t="str">
        <f>IF(C30=B29,B31,IF(C30=B31,B29,0))</f>
        <v>Набиуллина Диана</v>
      </c>
      <c r="C49" s="11"/>
      <c r="D49" s="15">
        <v>25</v>
      </c>
      <c r="E49" s="34" t="s">
        <v>59</v>
      </c>
      <c r="F49" s="11"/>
      <c r="G49" s="24"/>
      <c r="H49" s="11"/>
      <c r="I49" s="11"/>
    </row>
    <row r="50" spans="1:9" ht="12.75">
      <c r="A50" s="11"/>
      <c r="B50" s="15">
        <v>19</v>
      </c>
      <c r="C50" s="33" t="s">
        <v>61</v>
      </c>
      <c r="D50" s="19"/>
      <c r="E50" s="24"/>
      <c r="F50" s="11"/>
      <c r="G50" s="24"/>
      <c r="H50" s="11"/>
      <c r="I50" s="11"/>
    </row>
    <row r="51" spans="1:9" ht="12.75">
      <c r="A51" s="12">
        <v>-8</v>
      </c>
      <c r="B51" s="18" t="str">
        <f>IF(C34=B33,B35,IF(C34=B35,B33,0))</f>
        <v>_</v>
      </c>
      <c r="C51" s="15">
        <v>23</v>
      </c>
      <c r="D51" s="34" t="s">
        <v>56</v>
      </c>
      <c r="E51" s="24"/>
      <c r="F51" s="12">
        <v>-28</v>
      </c>
      <c r="G51" s="13" t="str">
        <f>IF(G43=F39,F47,IF(G43=F47,F39,0))</f>
        <v>Сургутский Сергей</v>
      </c>
      <c r="H51" s="28"/>
      <c r="I51" s="28"/>
    </row>
    <row r="52" spans="1:9" ht="12.75">
      <c r="A52" s="11"/>
      <c r="B52" s="23">
        <v>-9</v>
      </c>
      <c r="C52" s="18" t="str">
        <f>IF(D8=C6,C10,IF(D8=C10,C6,0))</f>
        <v>Новокшенов Ярослав</v>
      </c>
      <c r="D52" s="11"/>
      <c r="E52" s="24"/>
      <c r="F52" s="11"/>
      <c r="G52" s="32"/>
      <c r="H52" s="60" t="s">
        <v>34</v>
      </c>
      <c r="I52" s="60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Хабибуллин Мухаммет</v>
      </c>
      <c r="C54" s="11"/>
      <c r="D54" s="12">
        <v>-20</v>
      </c>
      <c r="E54" s="13" t="str">
        <f>IF(D39=C38,C40,IF(D39=C40,C38,0))</f>
        <v>Макаров Егор</v>
      </c>
      <c r="F54" s="11"/>
      <c r="G54" s="11"/>
      <c r="H54" s="11"/>
      <c r="I54" s="11"/>
    </row>
    <row r="55" spans="1:9" ht="12.75">
      <c r="A55" s="11"/>
      <c r="B55" s="15">
        <v>29</v>
      </c>
      <c r="C55" s="16" t="s">
        <v>59</v>
      </c>
      <c r="D55" s="11"/>
      <c r="E55" s="15">
        <v>31</v>
      </c>
      <c r="F55" s="16" t="s">
        <v>63</v>
      </c>
      <c r="G55" s="11"/>
      <c r="H55" s="11"/>
      <c r="I55" s="11"/>
    </row>
    <row r="56" spans="1:9" ht="12.75">
      <c r="A56" s="12">
        <v>-27</v>
      </c>
      <c r="B56" s="18" t="str">
        <f>IF(F47=E45,E49,IF(F47=E49,E45,0))</f>
        <v>Новокшенов Вячеслав</v>
      </c>
      <c r="C56" s="22" t="s">
        <v>25</v>
      </c>
      <c r="D56" s="12">
        <v>-21</v>
      </c>
      <c r="E56" s="18">
        <f>IF(D43=C42,C44,IF(D43=C44,C42,0))</f>
        <v>0</v>
      </c>
      <c r="F56" s="19"/>
      <c r="G56" s="24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Хабибуллин Мухаммет</v>
      </c>
      <c r="D57" s="11"/>
      <c r="E57" s="11"/>
      <c r="F57" s="15">
        <v>33</v>
      </c>
      <c r="G57" s="16" t="s">
        <v>60</v>
      </c>
      <c r="H57" s="28"/>
      <c r="I57" s="28"/>
    </row>
    <row r="58" spans="1:9" ht="12.75">
      <c r="A58" s="11"/>
      <c r="B58" s="11"/>
      <c r="C58" s="22" t="s">
        <v>26</v>
      </c>
      <c r="D58" s="12">
        <v>-22</v>
      </c>
      <c r="E58" s="13" t="str">
        <f>IF(D47=C46,C48,IF(D47=C48,C46,0))</f>
        <v>Набиуллина Камилла</v>
      </c>
      <c r="F58" s="19"/>
      <c r="G58" s="11"/>
      <c r="H58" s="60" t="s">
        <v>29</v>
      </c>
      <c r="I58" s="60"/>
    </row>
    <row r="59" spans="1:9" ht="12.75">
      <c r="A59" s="12">
        <v>-24</v>
      </c>
      <c r="B59" s="13" t="str">
        <f>IF(E41=D39,D43,IF(E41=D43,D39,0))</f>
        <v>Шамсутдинов Артур</v>
      </c>
      <c r="C59" s="11"/>
      <c r="D59" s="11"/>
      <c r="E59" s="15">
        <v>32</v>
      </c>
      <c r="F59" s="20" t="s">
        <v>60</v>
      </c>
      <c r="G59" s="26"/>
      <c r="H59" s="11"/>
      <c r="I59" s="11"/>
    </row>
    <row r="60" spans="1:9" ht="12.75">
      <c r="A60" s="11"/>
      <c r="B60" s="15">
        <v>30</v>
      </c>
      <c r="C60" s="16" t="s">
        <v>57</v>
      </c>
      <c r="D60" s="12">
        <v>-23</v>
      </c>
      <c r="E60" s="18" t="str">
        <f>IF(D51=C50,C52,IF(D51=C52,C50,0))</f>
        <v>Набиуллина Диана</v>
      </c>
      <c r="F60" s="12">
        <v>-33</v>
      </c>
      <c r="G60" s="13" t="str">
        <f>IF(G57=F55,F59,IF(G57=F59,F55,0))</f>
        <v>Макаров Егор</v>
      </c>
      <c r="H60" s="28"/>
      <c r="I60" s="28"/>
    </row>
    <row r="61" spans="1:9" ht="12.75">
      <c r="A61" s="12">
        <v>-25</v>
      </c>
      <c r="B61" s="18" t="str">
        <f>IF(E49=D47,D51,IF(E49=D51,D47,0))</f>
        <v>Новокшенов Ярослав</v>
      </c>
      <c r="C61" s="22" t="s">
        <v>27</v>
      </c>
      <c r="D61" s="11"/>
      <c r="E61" s="11"/>
      <c r="F61" s="11"/>
      <c r="G61" s="11"/>
      <c r="H61" s="60" t="s">
        <v>31</v>
      </c>
      <c r="I61" s="60"/>
    </row>
    <row r="62" spans="1:9" ht="12.75">
      <c r="A62" s="11"/>
      <c r="B62" s="12">
        <v>-30</v>
      </c>
      <c r="C62" s="13" t="str">
        <f>IF(C60=B59,B61,IF(C60=B61,B59,0))</f>
        <v>Новокшенов Ярослав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2" t="s">
        <v>28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5">
        <v>34</v>
      </c>
      <c r="G64" s="16" t="s">
        <v>61</v>
      </c>
      <c r="H64" s="28"/>
      <c r="I64" s="28"/>
    </row>
    <row r="65" spans="1:9" ht="12.75">
      <c r="A65" s="11"/>
      <c r="B65" s="15">
        <v>35</v>
      </c>
      <c r="C65" s="16"/>
      <c r="D65" s="11"/>
      <c r="E65" s="12">
        <v>-32</v>
      </c>
      <c r="F65" s="18" t="str">
        <f>IF(F59=E58,E60,IF(F59=E60,E58,0))</f>
        <v>Набиуллина Диана</v>
      </c>
      <c r="G65" s="11"/>
      <c r="H65" s="60" t="s">
        <v>30</v>
      </c>
      <c r="I65" s="60"/>
    </row>
    <row r="66" spans="1:9" ht="12.75">
      <c r="A66" s="12">
        <v>-17</v>
      </c>
      <c r="B66" s="18">
        <f>IF(C42=B41,B43,IF(C42=B43,B41,0))</f>
        <v>0</v>
      </c>
      <c r="C66" s="19"/>
      <c r="D66" s="24"/>
      <c r="E66" s="11"/>
      <c r="F66" s="12">
        <v>-34</v>
      </c>
      <c r="G66" s="13">
        <f>IF(G64=F63,F65,IF(G64=F65,F63,0))</f>
        <v>0</v>
      </c>
      <c r="H66" s="28"/>
      <c r="I66" s="28"/>
    </row>
    <row r="67" spans="1:9" ht="12.75">
      <c r="A67" s="11"/>
      <c r="B67" s="11"/>
      <c r="C67" s="15">
        <v>37</v>
      </c>
      <c r="D67" s="16"/>
      <c r="E67" s="11"/>
      <c r="F67" s="11"/>
      <c r="G67" s="11"/>
      <c r="H67" s="60" t="s">
        <v>32</v>
      </c>
      <c r="I67" s="60"/>
    </row>
    <row r="68" spans="1:9" ht="12.75">
      <c r="A68" s="12">
        <v>-18</v>
      </c>
      <c r="B68" s="13" t="str">
        <f>IF(C46=B45,B47,IF(C46=B47,B45,0))</f>
        <v>_</v>
      </c>
      <c r="C68" s="19"/>
      <c r="D68" s="25" t="s">
        <v>35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5">
        <v>36</v>
      </c>
      <c r="C69" s="20"/>
      <c r="D69" s="26"/>
      <c r="E69" s="11"/>
      <c r="F69" s="15">
        <v>38</v>
      </c>
      <c r="G69" s="16"/>
      <c r="H69" s="28"/>
      <c r="I69" s="28"/>
    </row>
    <row r="70" spans="1:9" ht="12.75">
      <c r="A70" s="12">
        <v>-19</v>
      </c>
      <c r="B70" s="18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8">
        <f>IF(C69=B68,B70,IF(C69=B70,B68,0))</f>
        <v>0</v>
      </c>
      <c r="G70" s="11"/>
      <c r="H70" s="60" t="s">
        <v>38</v>
      </c>
      <c r="I70" s="60"/>
    </row>
    <row r="71" spans="1:9" ht="12.75">
      <c r="A71" s="11"/>
      <c r="B71" s="11"/>
      <c r="C71" s="11"/>
      <c r="D71" s="22" t="s">
        <v>37</v>
      </c>
      <c r="E71" s="11"/>
      <c r="F71" s="12">
        <v>-38</v>
      </c>
      <c r="G71" s="13" t="str">
        <f>IF(G69=F68,F70,IF(G69=F70,F68,0))</f>
        <v>_</v>
      </c>
      <c r="H71" s="28"/>
      <c r="I71" s="28"/>
    </row>
    <row r="72" spans="1:9" ht="12.75">
      <c r="A72" s="11"/>
      <c r="B72" s="11"/>
      <c r="C72" s="11"/>
      <c r="D72" s="11"/>
      <c r="E72" s="11"/>
      <c r="F72" s="11"/>
      <c r="G72" s="11"/>
      <c r="H72" s="60" t="s">
        <v>39</v>
      </c>
      <c r="I72" s="6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56" t="s">
        <v>66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40706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65"/>
      <c r="B4" s="65"/>
      <c r="C4" s="65"/>
      <c r="D4" s="65"/>
      <c r="E4" s="65"/>
      <c r="F4" s="65"/>
      <c r="G4" s="65"/>
      <c r="H4" s="65"/>
      <c r="I4" s="65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67</v>
      </c>
      <c r="B7" s="8">
        <v>1</v>
      </c>
      <c r="C7" s="9" t="str">
        <f>4!E12</f>
        <v>Гарифуллина Эльмира</v>
      </c>
      <c r="D7" s="6"/>
      <c r="E7" s="6"/>
      <c r="F7" s="6"/>
      <c r="G7" s="6"/>
      <c r="H7" s="6"/>
      <c r="I7" s="35"/>
    </row>
    <row r="8" spans="1:9" ht="18">
      <c r="A8" s="7" t="s">
        <v>68</v>
      </c>
      <c r="B8" s="8">
        <v>2</v>
      </c>
      <c r="C8" s="9" t="str">
        <f>4!E19</f>
        <v>Зверс Виктория</v>
      </c>
      <c r="D8" s="6"/>
      <c r="E8" s="6"/>
      <c r="F8" s="6"/>
      <c r="G8" s="6"/>
      <c r="H8" s="6"/>
      <c r="I8" s="35"/>
    </row>
    <row r="9" spans="1:9" ht="18">
      <c r="A9" s="7" t="s">
        <v>69</v>
      </c>
      <c r="B9" s="8">
        <v>3</v>
      </c>
      <c r="C9" s="9" t="str">
        <f>4!E25</f>
        <v>Омерова Александра</v>
      </c>
      <c r="D9" s="6"/>
      <c r="E9" s="6"/>
      <c r="F9" s="6"/>
      <c r="G9" s="6"/>
      <c r="H9" s="6"/>
      <c r="I9" s="35"/>
    </row>
    <row r="10" spans="1:9" ht="18">
      <c r="A10" s="7" t="s">
        <v>70</v>
      </c>
      <c r="B10" s="8">
        <v>4</v>
      </c>
      <c r="C10" s="9" t="str">
        <f>4!E28</f>
        <v>Равилов Руслан</v>
      </c>
      <c r="D10" s="6"/>
      <c r="E10" s="6"/>
      <c r="F10" s="6"/>
      <c r="G10" s="6"/>
      <c r="H10" s="6"/>
      <c r="I10" s="6"/>
    </row>
    <row r="11" spans="1:9" ht="18">
      <c r="A11" s="7" t="s">
        <v>71</v>
      </c>
      <c r="B11" s="8">
        <v>5</v>
      </c>
      <c r="C11" s="9" t="str">
        <f>4!E31</f>
        <v>Сургутский Сергей</v>
      </c>
      <c r="D11" s="6"/>
      <c r="E11" s="6"/>
      <c r="F11" s="6"/>
      <c r="G11" s="6"/>
      <c r="H11" s="6"/>
      <c r="I11" s="6"/>
    </row>
    <row r="12" spans="1:9" ht="18">
      <c r="A12" s="7" t="s">
        <v>64</v>
      </c>
      <c r="B12" s="8">
        <v>6</v>
      </c>
      <c r="C12" s="9" t="str">
        <f>4!E33</f>
        <v>Миксонов Эренбург</v>
      </c>
      <c r="D12" s="6"/>
      <c r="E12" s="6"/>
      <c r="F12" s="6"/>
      <c r="G12" s="6"/>
      <c r="H12" s="6"/>
      <c r="I12" s="6"/>
    </row>
    <row r="13" spans="1:9" ht="18">
      <c r="A13" s="7" t="s">
        <v>65</v>
      </c>
      <c r="B13" s="8">
        <v>7</v>
      </c>
      <c r="C13" s="9" t="str">
        <f>4!C33</f>
        <v>Басс Кирилл</v>
      </c>
      <c r="D13" s="6"/>
      <c r="E13" s="6"/>
      <c r="F13" s="6"/>
      <c r="G13" s="6"/>
      <c r="H13" s="6"/>
      <c r="I13" s="6"/>
    </row>
    <row r="14" spans="1:9" ht="18">
      <c r="A14" s="7" t="s">
        <v>57</v>
      </c>
      <c r="B14" s="8">
        <v>8</v>
      </c>
      <c r="C14" s="9" t="str">
        <f>4!C35</f>
        <v>Шамсутдинов Артур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6" customWidth="1"/>
    <col min="2" max="4" width="23.75390625" style="36" customWidth="1"/>
    <col min="5" max="13" width="3.75390625" style="36" customWidth="1"/>
    <col min="14" max="16384" width="2.75390625" style="36" customWidth="1"/>
  </cols>
  <sheetData>
    <row r="1" spans="1:10" ht="18">
      <c r="A1" s="67" t="str">
        <f>Сп4!A1</f>
        <v>Кубок Башкортостана 2011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68" t="str">
        <f>Сп4!A2</f>
        <v>1/32 финала Турнира Международный олимпийский день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>
      <c r="A3" s="66">
        <f>Сп4!A3</f>
        <v>40706</v>
      </c>
      <c r="B3" s="66"/>
      <c r="C3" s="66"/>
      <c r="D3" s="66"/>
      <c r="E3" s="66"/>
      <c r="F3" s="66"/>
      <c r="G3" s="66"/>
      <c r="H3" s="66"/>
      <c r="I3" s="66"/>
      <c r="J3" s="66"/>
    </row>
    <row r="5" spans="1:10" s="39" customFormat="1" ht="10.5" customHeight="1">
      <c r="A5" s="37">
        <v>1</v>
      </c>
      <c r="B5" s="38" t="str">
        <f>Сп4!A7</f>
        <v>Омерова Александра</v>
      </c>
      <c r="C5" s="37"/>
      <c r="D5" s="37"/>
      <c r="E5" s="37"/>
      <c r="F5" s="36"/>
      <c r="G5" s="36"/>
      <c r="H5" s="36"/>
      <c r="I5" s="36"/>
      <c r="J5" s="36"/>
    </row>
    <row r="6" spans="1:10" s="39" customFormat="1" ht="10.5" customHeight="1">
      <c r="A6" s="37"/>
      <c r="B6" s="40">
        <v>1</v>
      </c>
      <c r="C6" s="41" t="s">
        <v>67</v>
      </c>
      <c r="D6" s="37"/>
      <c r="E6" s="37"/>
      <c r="F6" s="36"/>
      <c r="G6" s="36"/>
      <c r="H6" s="36"/>
      <c r="I6" s="36"/>
      <c r="J6" s="36"/>
    </row>
    <row r="7" spans="1:10" s="39" customFormat="1" ht="10.5" customHeight="1">
      <c r="A7" s="37">
        <v>8</v>
      </c>
      <c r="B7" s="42" t="str">
        <f>Сп4!A14</f>
        <v>Шамсутдинов Артур</v>
      </c>
      <c r="C7" s="40"/>
      <c r="D7" s="37"/>
      <c r="E7" s="37"/>
      <c r="F7" s="36"/>
      <c r="G7" s="36"/>
      <c r="H7" s="36"/>
      <c r="I7" s="36"/>
      <c r="J7" s="36"/>
    </row>
    <row r="8" spans="1:10" s="39" customFormat="1" ht="10.5" customHeight="1">
      <c r="A8" s="37"/>
      <c r="B8" s="37"/>
      <c r="C8" s="40">
        <v>5</v>
      </c>
      <c r="D8" s="41" t="s">
        <v>71</v>
      </c>
      <c r="E8" s="37"/>
      <c r="F8" s="36"/>
      <c r="G8" s="36"/>
      <c r="H8" s="36"/>
      <c r="I8" s="36"/>
      <c r="J8" s="36"/>
    </row>
    <row r="9" spans="1:10" s="39" customFormat="1" ht="10.5" customHeight="1">
      <c r="A9" s="37">
        <v>5</v>
      </c>
      <c r="B9" s="38" t="str">
        <f>Сп4!A11</f>
        <v>Гарифуллина Эльмира</v>
      </c>
      <c r="C9" s="40"/>
      <c r="D9" s="40"/>
      <c r="E9" s="37"/>
      <c r="F9" s="36"/>
      <c r="G9" s="36"/>
      <c r="H9" s="36"/>
      <c r="I9" s="36"/>
      <c r="J9" s="36"/>
    </row>
    <row r="10" spans="1:10" s="39" customFormat="1" ht="10.5" customHeight="1">
      <c r="A10" s="37"/>
      <c r="B10" s="40">
        <v>2</v>
      </c>
      <c r="C10" s="43" t="s">
        <v>71</v>
      </c>
      <c r="D10" s="40"/>
      <c r="E10" s="37"/>
      <c r="F10" s="36"/>
      <c r="G10" s="36"/>
      <c r="H10" s="36"/>
      <c r="I10" s="36"/>
      <c r="J10" s="36"/>
    </row>
    <row r="11" spans="1:10" s="39" customFormat="1" ht="10.5" customHeight="1">
      <c r="A11" s="37">
        <v>4</v>
      </c>
      <c r="B11" s="42" t="str">
        <f>Сп4!A10</f>
        <v>Равилов Руслан</v>
      </c>
      <c r="C11" s="37"/>
      <c r="D11" s="40"/>
      <c r="E11" s="37"/>
      <c r="F11" s="36"/>
      <c r="G11" s="36"/>
      <c r="H11" s="36"/>
      <c r="I11" s="36"/>
      <c r="J11" s="36"/>
    </row>
    <row r="12" spans="1:10" s="39" customFormat="1" ht="10.5" customHeight="1">
      <c r="A12" s="37"/>
      <c r="B12" s="37"/>
      <c r="C12" s="37"/>
      <c r="D12" s="40">
        <v>7</v>
      </c>
      <c r="E12" s="44" t="s">
        <v>71</v>
      </c>
      <c r="F12" s="45"/>
      <c r="G12" s="45"/>
      <c r="H12" s="45"/>
      <c r="I12" s="45"/>
      <c r="J12" s="45"/>
    </row>
    <row r="13" spans="1:10" s="39" customFormat="1" ht="10.5" customHeight="1">
      <c r="A13" s="37">
        <v>3</v>
      </c>
      <c r="B13" s="38" t="str">
        <f>Сп4!A9</f>
        <v>Басс Кирилл</v>
      </c>
      <c r="C13" s="37"/>
      <c r="D13" s="40"/>
      <c r="E13" s="46"/>
      <c r="F13" s="47"/>
      <c r="G13" s="46"/>
      <c r="H13" s="47"/>
      <c r="I13" s="47"/>
      <c r="J13" s="46" t="s">
        <v>23</v>
      </c>
    </row>
    <row r="14" spans="1:10" s="39" customFormat="1" ht="10.5" customHeight="1">
      <c r="A14" s="37"/>
      <c r="B14" s="40">
        <v>3</v>
      </c>
      <c r="C14" s="41" t="s">
        <v>64</v>
      </c>
      <c r="D14" s="40"/>
      <c r="E14" s="46"/>
      <c r="F14" s="47"/>
      <c r="G14" s="46"/>
      <c r="H14" s="47"/>
      <c r="I14" s="47"/>
      <c r="J14" s="46"/>
    </row>
    <row r="15" spans="1:10" s="39" customFormat="1" ht="10.5" customHeight="1">
      <c r="A15" s="37">
        <v>6</v>
      </c>
      <c r="B15" s="42" t="str">
        <f>Сп4!A12</f>
        <v>Миксонов Эренбург</v>
      </c>
      <c r="C15" s="40"/>
      <c r="D15" s="40"/>
      <c r="E15" s="46"/>
      <c r="F15" s="47"/>
      <c r="G15" s="46"/>
      <c r="H15" s="47"/>
      <c r="I15" s="47"/>
      <c r="J15" s="46"/>
    </row>
    <row r="16" spans="1:10" s="39" customFormat="1" ht="10.5" customHeight="1">
      <c r="A16" s="37"/>
      <c r="B16" s="37"/>
      <c r="C16" s="40">
        <v>6</v>
      </c>
      <c r="D16" s="43" t="s">
        <v>68</v>
      </c>
      <c r="E16" s="46"/>
      <c r="F16" s="47"/>
      <c r="G16" s="46"/>
      <c r="H16" s="47"/>
      <c r="I16" s="47"/>
      <c r="J16" s="46"/>
    </row>
    <row r="17" spans="1:10" s="39" customFormat="1" ht="10.5" customHeight="1">
      <c r="A17" s="37">
        <v>7</v>
      </c>
      <c r="B17" s="38" t="str">
        <f>Сп4!A13</f>
        <v>Сургутский Сергей</v>
      </c>
      <c r="C17" s="40"/>
      <c r="D17" s="37"/>
      <c r="E17" s="46"/>
      <c r="F17" s="47"/>
      <c r="G17" s="46"/>
      <c r="H17" s="47"/>
      <c r="I17" s="47"/>
      <c r="J17" s="46"/>
    </row>
    <row r="18" spans="1:10" s="39" customFormat="1" ht="10.5" customHeight="1">
      <c r="A18" s="37"/>
      <c r="B18" s="40">
        <v>4</v>
      </c>
      <c r="C18" s="43" t="s">
        <v>68</v>
      </c>
      <c r="D18" s="37"/>
      <c r="E18" s="46"/>
      <c r="F18" s="47"/>
      <c r="G18" s="46"/>
      <c r="H18" s="47"/>
      <c r="I18" s="47"/>
      <c r="J18" s="46"/>
    </row>
    <row r="19" spans="1:10" s="39" customFormat="1" ht="10.5" customHeight="1">
      <c r="A19" s="37">
        <v>2</v>
      </c>
      <c r="B19" s="42" t="str">
        <f>Сп4!A8</f>
        <v>Зверс Виктория</v>
      </c>
      <c r="C19" s="37"/>
      <c r="D19" s="37">
        <v>-7</v>
      </c>
      <c r="E19" s="48" t="str">
        <f>IF(E12=D8,D16,IF(E12=D16,D8,0))</f>
        <v>Зверс Виктория</v>
      </c>
      <c r="F19" s="48"/>
      <c r="G19" s="48"/>
      <c r="H19" s="48"/>
      <c r="I19" s="48"/>
      <c r="J19" s="48"/>
    </row>
    <row r="20" spans="1:10" s="39" customFormat="1" ht="10.5" customHeight="1">
      <c r="A20" s="37"/>
      <c r="B20" s="37"/>
      <c r="C20" s="37"/>
      <c r="D20" s="37"/>
      <c r="E20" s="49"/>
      <c r="F20" s="36"/>
      <c r="G20" s="49"/>
      <c r="H20" s="36"/>
      <c r="I20" s="36"/>
      <c r="J20" s="49" t="s">
        <v>24</v>
      </c>
    </row>
    <row r="21" spans="1:10" s="39" customFormat="1" ht="10.5" customHeight="1">
      <c r="A21" s="37">
        <v>-1</v>
      </c>
      <c r="B21" s="48" t="str">
        <f>IF(C6=B5,B7,IF(C6=B7,B5,0))</f>
        <v>Шамсутдинов Артур</v>
      </c>
      <c r="C21" s="37"/>
      <c r="D21" s="37"/>
      <c r="E21" s="49"/>
      <c r="F21" s="36"/>
      <c r="G21" s="49"/>
      <c r="H21" s="36"/>
      <c r="I21" s="36"/>
      <c r="J21" s="49"/>
    </row>
    <row r="22" spans="1:10" s="39" customFormat="1" ht="10.5" customHeight="1">
      <c r="A22" s="37"/>
      <c r="B22" s="50">
        <v>8</v>
      </c>
      <c r="C22" s="41" t="s">
        <v>70</v>
      </c>
      <c r="D22" s="37"/>
      <c r="E22" s="49"/>
      <c r="F22" s="36"/>
      <c r="G22" s="49"/>
      <c r="H22" s="36"/>
      <c r="I22" s="36"/>
      <c r="J22" s="49"/>
    </row>
    <row r="23" spans="1:10" s="39" customFormat="1" ht="10.5" customHeight="1">
      <c r="A23" s="37">
        <v>-2</v>
      </c>
      <c r="B23" s="51" t="str">
        <f>IF(C10=B9,B11,IF(C10=B11,B9,0))</f>
        <v>Равилов Руслан</v>
      </c>
      <c r="C23" s="50">
        <v>10</v>
      </c>
      <c r="D23" s="41" t="s">
        <v>70</v>
      </c>
      <c r="E23" s="49"/>
      <c r="F23" s="36"/>
      <c r="G23" s="49"/>
      <c r="H23" s="36"/>
      <c r="I23" s="36"/>
      <c r="J23" s="49"/>
    </row>
    <row r="24" spans="1:10" s="39" customFormat="1" ht="10.5" customHeight="1">
      <c r="A24" s="37"/>
      <c r="B24" s="37">
        <v>-6</v>
      </c>
      <c r="C24" s="51" t="str">
        <f>IF(D16=C14,C18,IF(D16=C18,C14,0))</f>
        <v>Миксонов Эренбург</v>
      </c>
      <c r="D24" s="50"/>
      <c r="E24" s="49"/>
      <c r="F24" s="36"/>
      <c r="G24" s="49"/>
      <c r="H24" s="36"/>
      <c r="I24" s="36"/>
      <c r="J24" s="49"/>
    </row>
    <row r="25" spans="1:10" s="39" customFormat="1" ht="10.5" customHeight="1">
      <c r="A25" s="37">
        <v>-3</v>
      </c>
      <c r="B25" s="48" t="str">
        <f>IF(C14=B13,B15,IF(C14=B15,B13,0))</f>
        <v>Басс Кирилл</v>
      </c>
      <c r="C25" s="37"/>
      <c r="D25" s="40">
        <v>12</v>
      </c>
      <c r="E25" s="44" t="s">
        <v>67</v>
      </c>
      <c r="F25" s="45"/>
      <c r="G25" s="45"/>
      <c r="H25" s="45"/>
      <c r="I25" s="45"/>
      <c r="J25" s="45"/>
    </row>
    <row r="26" spans="1:10" s="39" customFormat="1" ht="10.5" customHeight="1">
      <c r="A26" s="37"/>
      <c r="B26" s="50">
        <v>9</v>
      </c>
      <c r="C26" s="41" t="s">
        <v>65</v>
      </c>
      <c r="D26" s="40"/>
      <c r="E26" s="49"/>
      <c r="F26" s="36"/>
      <c r="G26" s="49"/>
      <c r="H26" s="36"/>
      <c r="I26" s="36"/>
      <c r="J26" s="49" t="s">
        <v>33</v>
      </c>
    </row>
    <row r="27" spans="1:10" s="39" customFormat="1" ht="10.5" customHeight="1">
      <c r="A27" s="37">
        <v>-4</v>
      </c>
      <c r="B27" s="51" t="str">
        <f>IF(C18=B17,B19,IF(C18=B19,B17,0))</f>
        <v>Сургутский Сергей</v>
      </c>
      <c r="C27" s="50">
        <v>11</v>
      </c>
      <c r="D27" s="43" t="s">
        <v>67</v>
      </c>
      <c r="E27" s="49"/>
      <c r="F27" s="36"/>
      <c r="G27" s="49"/>
      <c r="H27" s="36"/>
      <c r="I27" s="36"/>
      <c r="J27" s="49"/>
    </row>
    <row r="28" spans="1:10" s="39" customFormat="1" ht="10.5" customHeight="1">
      <c r="A28" s="37"/>
      <c r="B28" s="37">
        <v>-5</v>
      </c>
      <c r="C28" s="51" t="str">
        <f>IF(D8=C6,C10,IF(D8=C10,C6,0))</f>
        <v>Омерова Александра</v>
      </c>
      <c r="D28" s="37">
        <v>-12</v>
      </c>
      <c r="E28" s="48" t="str">
        <f>IF(E25=D23,D27,IF(E25=D27,D23,0))</f>
        <v>Равилов Руслан</v>
      </c>
      <c r="F28" s="48"/>
      <c r="G28" s="48"/>
      <c r="H28" s="48"/>
      <c r="I28" s="48"/>
      <c r="J28" s="48"/>
    </row>
    <row r="29" spans="1:10" s="39" customFormat="1" ht="10.5" customHeight="1">
      <c r="A29" s="37"/>
      <c r="B29" s="37"/>
      <c r="C29" s="37"/>
      <c r="D29" s="37"/>
      <c r="E29" s="49"/>
      <c r="F29" s="36"/>
      <c r="G29" s="49"/>
      <c r="H29" s="36"/>
      <c r="I29" s="36"/>
      <c r="J29" s="49" t="s">
        <v>34</v>
      </c>
    </row>
    <row r="30" spans="1:10" s="39" customFormat="1" ht="10.5" customHeight="1">
      <c r="A30" s="37"/>
      <c r="B30" s="37"/>
      <c r="C30" s="37">
        <v>-10</v>
      </c>
      <c r="D30" s="48" t="str">
        <f>IF(D23=C22,C24,IF(D23=C24,C22,0))</f>
        <v>Миксонов Эренбург</v>
      </c>
      <c r="E30" s="49"/>
      <c r="F30" s="36"/>
      <c r="G30" s="49"/>
      <c r="H30" s="36"/>
      <c r="I30" s="36"/>
      <c r="J30" s="49"/>
    </row>
    <row r="31" spans="1:10" s="39" customFormat="1" ht="10.5" customHeight="1">
      <c r="A31" s="37"/>
      <c r="B31" s="37"/>
      <c r="C31" s="37"/>
      <c r="D31" s="40">
        <v>13</v>
      </c>
      <c r="E31" s="44" t="s">
        <v>65</v>
      </c>
      <c r="F31" s="45"/>
      <c r="G31" s="45"/>
      <c r="H31" s="45"/>
      <c r="I31" s="45"/>
      <c r="J31" s="45"/>
    </row>
    <row r="32" spans="1:10" s="39" customFormat="1" ht="10.5" customHeight="1">
      <c r="A32" s="37">
        <v>-8</v>
      </c>
      <c r="B32" s="48" t="str">
        <f>IF(C22=B21,B23,IF(C22=B23,B21,0))</f>
        <v>Шамсутдинов Артур</v>
      </c>
      <c r="C32" s="37">
        <v>-11</v>
      </c>
      <c r="D32" s="51" t="str">
        <f>IF(D27=C26,C28,IF(D27=C28,C26,0))</f>
        <v>Сургутский Сергей</v>
      </c>
      <c r="E32" s="49"/>
      <c r="F32" s="36"/>
      <c r="G32" s="49"/>
      <c r="H32" s="36"/>
      <c r="I32" s="36"/>
      <c r="J32" s="49" t="s">
        <v>25</v>
      </c>
    </row>
    <row r="33" spans="1:10" s="39" customFormat="1" ht="10.5" customHeight="1">
      <c r="A33" s="37"/>
      <c r="B33" s="40">
        <v>14</v>
      </c>
      <c r="C33" s="52" t="s">
        <v>69</v>
      </c>
      <c r="D33" s="37">
        <v>-13</v>
      </c>
      <c r="E33" s="48" t="str">
        <f>IF(E31=D30,D32,IF(E31=D32,D30,0))</f>
        <v>Миксонов Эренбург</v>
      </c>
      <c r="F33" s="48"/>
      <c r="G33" s="48"/>
      <c r="H33" s="48"/>
      <c r="I33" s="48"/>
      <c r="J33" s="48"/>
    </row>
    <row r="34" spans="1:10" s="39" customFormat="1" ht="10.5" customHeight="1">
      <c r="A34" s="37">
        <v>-9</v>
      </c>
      <c r="B34" s="51" t="str">
        <f>IF(C26=B25,B27,IF(C26=B27,B25,0))</f>
        <v>Басс Кирилл</v>
      </c>
      <c r="C34" s="49" t="s">
        <v>27</v>
      </c>
      <c r="D34" s="37"/>
      <c r="E34" s="49"/>
      <c r="F34" s="36"/>
      <c r="G34" s="49"/>
      <c r="H34" s="36"/>
      <c r="I34" s="36"/>
      <c r="J34" s="49" t="s">
        <v>26</v>
      </c>
    </row>
    <row r="35" spans="1:10" s="39" customFormat="1" ht="10.5" customHeight="1">
      <c r="A35" s="37"/>
      <c r="B35" s="37">
        <v>-14</v>
      </c>
      <c r="C35" s="48" t="str">
        <f>IF(C33=B32,B34,IF(C33=B34,B32,0))</f>
        <v>Шамсутдинов Артур</v>
      </c>
      <c r="D35" s="53"/>
      <c r="E35" s="53"/>
      <c r="F35" s="53"/>
      <c r="G35" s="53"/>
      <c r="H35" s="53"/>
      <c r="I35" s="36"/>
      <c r="J35" s="36"/>
    </row>
    <row r="36" spans="1:10" s="39" customFormat="1" ht="10.5" customHeight="1">
      <c r="A36" s="37"/>
      <c r="B36" s="37"/>
      <c r="C36" s="49" t="s">
        <v>28</v>
      </c>
      <c r="D36" s="37"/>
      <c r="E36" s="49"/>
      <c r="F36" s="36"/>
      <c r="G36" s="36"/>
      <c r="H36" s="36"/>
      <c r="I36" s="36"/>
      <c r="J36" s="36"/>
    </row>
    <row r="37" spans="1:13" ht="10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0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0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0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0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0.5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0.5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0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0.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0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18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56" t="s">
        <v>72</v>
      </c>
      <c r="B2" s="56"/>
      <c r="C2" s="56"/>
      <c r="D2" s="56"/>
      <c r="E2" s="56"/>
      <c r="F2" s="56"/>
      <c r="G2" s="56"/>
      <c r="H2" s="56"/>
      <c r="I2" s="56"/>
    </row>
    <row r="3" spans="1:9" ht="15.75">
      <c r="A3" s="57">
        <v>40713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65"/>
      <c r="B4" s="65"/>
      <c r="C4" s="65"/>
      <c r="D4" s="65"/>
      <c r="E4" s="65"/>
      <c r="F4" s="65"/>
      <c r="G4" s="65"/>
      <c r="H4" s="65"/>
      <c r="I4" s="65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73</v>
      </c>
      <c r="B7" s="8">
        <v>1</v>
      </c>
      <c r="C7" s="9" t="str">
        <f>3!E12</f>
        <v>Нигматуллина Элина</v>
      </c>
      <c r="D7" s="6"/>
      <c r="E7" s="6"/>
      <c r="F7" s="6"/>
      <c r="G7" s="6"/>
      <c r="H7" s="6"/>
      <c r="I7" s="35"/>
    </row>
    <row r="8" spans="1:9" ht="18">
      <c r="A8" s="7" t="s">
        <v>74</v>
      </c>
      <c r="B8" s="8">
        <v>2</v>
      </c>
      <c r="C8" s="9" t="str">
        <f>3!E19</f>
        <v>Дядин Дмитрий</v>
      </c>
      <c r="D8" s="6"/>
      <c r="E8" s="6"/>
      <c r="F8" s="6"/>
      <c r="G8" s="6"/>
      <c r="H8" s="6"/>
      <c r="I8" s="35"/>
    </row>
    <row r="9" spans="1:9" ht="18">
      <c r="A9" s="7" t="s">
        <v>75</v>
      </c>
      <c r="B9" s="8">
        <v>3</v>
      </c>
      <c r="C9" s="9" t="str">
        <f>3!E25</f>
        <v>Юнусов Ринат</v>
      </c>
      <c r="D9" s="6"/>
      <c r="E9" s="6"/>
      <c r="F9" s="6"/>
      <c r="G9" s="6"/>
      <c r="H9" s="6"/>
      <c r="I9" s="35"/>
    </row>
    <row r="10" spans="1:9" ht="18">
      <c r="A10" s="7" t="s">
        <v>76</v>
      </c>
      <c r="B10" s="8">
        <v>4</v>
      </c>
      <c r="C10" s="9" t="str">
        <f>3!E28</f>
        <v>Миксонов Эренбург</v>
      </c>
      <c r="D10" s="6"/>
      <c r="E10" s="6"/>
      <c r="F10" s="6"/>
      <c r="G10" s="6"/>
      <c r="H10" s="6"/>
      <c r="I10" s="6"/>
    </row>
    <row r="11" spans="1:9" ht="18">
      <c r="A11" s="7" t="s">
        <v>77</v>
      </c>
      <c r="B11" s="8">
        <v>5</v>
      </c>
      <c r="C11" s="9" t="str">
        <f>3!E31</f>
        <v>Афанасьев Вадим</v>
      </c>
      <c r="D11" s="6"/>
      <c r="E11" s="6"/>
      <c r="F11" s="6"/>
      <c r="G11" s="6"/>
      <c r="H11" s="6"/>
      <c r="I11" s="6"/>
    </row>
    <row r="12" spans="1:9" ht="18">
      <c r="A12" s="7" t="s">
        <v>78</v>
      </c>
      <c r="B12" s="8">
        <v>6</v>
      </c>
      <c r="C12" s="9" t="str">
        <f>3!E33</f>
        <v>Равилов Руслан</v>
      </c>
      <c r="D12" s="6"/>
      <c r="E12" s="6"/>
      <c r="F12" s="6"/>
      <c r="G12" s="6"/>
      <c r="H12" s="6"/>
      <c r="I12" s="6"/>
    </row>
    <row r="13" spans="1:9" ht="18">
      <c r="A13" s="7" t="s">
        <v>70</v>
      </c>
      <c r="B13" s="8">
        <v>7</v>
      </c>
      <c r="C13" s="9" t="str">
        <f>3!C33</f>
        <v>Рахматуллина Гульназ</v>
      </c>
      <c r="D13" s="6"/>
      <c r="E13" s="6"/>
      <c r="F13" s="6"/>
      <c r="G13" s="6"/>
      <c r="H13" s="6"/>
      <c r="I13" s="6"/>
    </row>
    <row r="14" spans="1:9" ht="18">
      <c r="A14" s="7" t="s">
        <v>64</v>
      </c>
      <c r="B14" s="8">
        <v>8</v>
      </c>
      <c r="C14" s="9" t="str">
        <f>3!C35</f>
        <v>Хакимова Регина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2011-04-06T13:22:02Z</cp:lastPrinted>
  <dcterms:created xsi:type="dcterms:W3CDTF">2008-02-03T08:28:10Z</dcterms:created>
  <dcterms:modified xsi:type="dcterms:W3CDTF">2011-07-18T04:55:33Z</dcterms:modified>
  <cp:category/>
  <cp:version/>
  <cp:contentType/>
  <cp:contentStatus/>
</cp:coreProperties>
</file>